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qq\Downloads\"/>
    </mc:Choice>
  </mc:AlternateContent>
  <xr:revisionPtr revIDLastSave="0" documentId="8_{820C3677-21A8-458C-8B95-D10015A24712}" xr6:coauthVersionLast="47" xr6:coauthVersionMax="47" xr10:uidLastSave="{00000000-0000-0000-0000-000000000000}"/>
  <bookViews>
    <workbookView xWindow="-120" yWindow="-120" windowWidth="29040" windowHeight="15720" tabRatio="778" xr2:uid="{00000000-000D-0000-FFFF-FFFF00000000}"/>
  </bookViews>
  <sheets>
    <sheet name="SETAHUN" sheetId="27" r:id="rId1"/>
  </sheets>
  <calcPr calcId="181029"/>
</workbook>
</file>

<file path=xl/calcChain.xml><?xml version="1.0" encoding="utf-8"?>
<calcChain xmlns="http://schemas.openxmlformats.org/spreadsheetml/2006/main">
  <c r="N29" i="27" l="1"/>
  <c r="Y8" i="27"/>
  <c r="Y9" i="27"/>
  <c r="Y10" i="27"/>
  <c r="Y11" i="27"/>
  <c r="Y12" i="27"/>
  <c r="Y13" i="27"/>
  <c r="Y14" i="27"/>
  <c r="Y15" i="27"/>
  <c r="Y16" i="27"/>
  <c r="Y17" i="27"/>
  <c r="Y18" i="27"/>
  <c r="Y19" i="27"/>
  <c r="Y20" i="27"/>
  <c r="Y21" i="27"/>
  <c r="Y22" i="27"/>
  <c r="Y23" i="27"/>
  <c r="Y24" i="27"/>
  <c r="Y25" i="27"/>
  <c r="Y26" i="27"/>
  <c r="Y27" i="27"/>
  <c r="Y28" i="27"/>
  <c r="Y7" i="27"/>
  <c r="Q28" i="27"/>
  <c r="Q8" i="27"/>
  <c r="Q9" i="27"/>
  <c r="Q10" i="27"/>
  <c r="Q11" i="27"/>
  <c r="Q12" i="27"/>
  <c r="Q13" i="27"/>
  <c r="Q14" i="27"/>
  <c r="Q15" i="27"/>
  <c r="Q16" i="27"/>
  <c r="Q17" i="27"/>
  <c r="Q18" i="27"/>
  <c r="Q19" i="27"/>
  <c r="Q20" i="27"/>
  <c r="Q21" i="27"/>
  <c r="Q22" i="27"/>
  <c r="Q23" i="27"/>
  <c r="Q24" i="27"/>
  <c r="Q25" i="27"/>
  <c r="Q26" i="27"/>
  <c r="Q27" i="27"/>
  <c r="Q7" i="27"/>
  <c r="N30" i="27" l="1"/>
  <c r="R29" i="27"/>
  <c r="R30" i="27" s="1"/>
  <c r="L29" i="27"/>
  <c r="L30" i="27" s="1"/>
  <c r="K29" i="27"/>
  <c r="K30" i="27" s="1"/>
  <c r="I29" i="27"/>
  <c r="I30" i="27" s="1"/>
  <c r="F22" i="27" l="1"/>
  <c r="F14" i="27"/>
  <c r="M12" i="27"/>
  <c r="M28" i="27"/>
  <c r="M20" i="27"/>
  <c r="F7" i="27"/>
  <c r="M27" i="27"/>
  <c r="M23" i="27"/>
  <c r="M19" i="27"/>
  <c r="M15" i="27"/>
  <c r="M11" i="27"/>
  <c r="M26" i="27"/>
  <c r="M22" i="27"/>
  <c r="M18" i="27"/>
  <c r="M14" i="27"/>
  <c r="M10" i="27"/>
  <c r="M24" i="27"/>
  <c r="M16" i="27"/>
  <c r="M8" i="27"/>
  <c r="M7" i="27"/>
  <c r="M25" i="27"/>
  <c r="M21" i="27"/>
  <c r="M17" i="27"/>
  <c r="M13" i="27"/>
  <c r="M9" i="27"/>
  <c r="F28" i="27"/>
  <c r="F27" i="27"/>
  <c r="F19" i="27"/>
  <c r="F15" i="27"/>
  <c r="F11" i="27"/>
  <c r="F18" i="27"/>
  <c r="F25" i="27"/>
  <c r="F21" i="27"/>
  <c r="F10" i="27"/>
  <c r="X29" i="27"/>
  <c r="U29" i="27"/>
  <c r="U30" i="27" s="1"/>
  <c r="W29" i="27"/>
  <c r="W30" i="27" s="1"/>
  <c r="V29" i="27"/>
  <c r="S29" i="27"/>
  <c r="S30" i="27" s="1"/>
  <c r="F13" i="27"/>
  <c r="E29" i="27"/>
  <c r="E30" i="27" s="1"/>
  <c r="J29" i="27"/>
  <c r="J30" i="27" s="1"/>
  <c r="F20" i="27"/>
  <c r="F17" i="27"/>
  <c r="F16" i="27"/>
  <c r="F12" i="27"/>
  <c r="F9" i="27"/>
  <c r="C29" i="27"/>
  <c r="C30" i="27" s="1"/>
  <c r="F24" i="27"/>
  <c r="D29" i="27"/>
  <c r="D30" i="27" s="1"/>
  <c r="H29" i="27"/>
  <c r="H30" i="27" s="1"/>
  <c r="F8" i="27"/>
  <c r="F26" i="27"/>
  <c r="F23" i="27"/>
  <c r="G29" i="27"/>
  <c r="O29" i="27"/>
  <c r="O30" i="27" s="1"/>
  <c r="P29" i="27"/>
  <c r="P30" i="27" s="1"/>
  <c r="T29" i="27"/>
  <c r="T30" i="27" s="1"/>
  <c r="V30" i="27" l="1"/>
  <c r="X30" i="27"/>
  <c r="F29" i="27"/>
  <c r="F30" i="27" s="1"/>
  <c r="F32" i="27" s="1"/>
  <c r="G30" i="27"/>
  <c r="M29" i="27"/>
  <c r="Y29" i="27"/>
  <c r="Y30" i="27" s="1"/>
  <c r="Q29" i="27"/>
  <c r="Q30" i="27" s="1"/>
  <c r="M30" i="27" l="1"/>
</calcChain>
</file>

<file path=xl/sharedStrings.xml><?xml version="1.0" encoding="utf-8"?>
<sst xmlns="http://schemas.openxmlformats.org/spreadsheetml/2006/main" count="62" uniqueCount="58">
  <si>
    <t>PENERIMAAN</t>
  </si>
  <si>
    <t>No</t>
  </si>
  <si>
    <t>NAMA SEKOLAH</t>
  </si>
  <si>
    <t>JUMLAH</t>
  </si>
  <si>
    <t>YUSMANIDAR, S. Sos, M. Si</t>
  </si>
  <si>
    <t>NIP. 19690501 198909 2 001</t>
  </si>
  <si>
    <t>SETOR</t>
  </si>
  <si>
    <t>SALDO TUNAI</t>
  </si>
  <si>
    <t>JUMLAH BELANJA</t>
  </si>
  <si>
    <t>SETOR BUNGA KE KASDA</t>
  </si>
  <si>
    <t xml:space="preserve">JUMLAH BUNGA BANK </t>
  </si>
  <si>
    <t xml:space="preserve">JUMLAH PAJAK BUNGA BANK </t>
  </si>
  <si>
    <t>Pembina Utama Muda</t>
  </si>
  <si>
    <t>KOTA DUMAI</t>
  </si>
  <si>
    <t>KEPALA DINAS PENDIDIKAN DAN KEBUDAYAAN</t>
  </si>
  <si>
    <t xml:space="preserve">SALDO AWAL </t>
  </si>
  <si>
    <t>JUMLAH PENERIMAAN</t>
  </si>
  <si>
    <t>REALISASI</t>
  </si>
  <si>
    <t>PENGURANGAN / BELANJA</t>
  </si>
  <si>
    <t>PENERIMAAN DANA BOS REGULER</t>
  </si>
  <si>
    <t>ALOKASI DANA BOS AFIRMASI</t>
  </si>
  <si>
    <t>ALOKASI DANA BOS KINERJA</t>
  </si>
  <si>
    <t>PENDAPATAN LAIN/TEMUAN</t>
  </si>
  <si>
    <t>BELANJA PEGAWAI</t>
  </si>
  <si>
    <t>BELANJA BARANG DAN JASA</t>
  </si>
  <si>
    <t>BELANJA MODAL</t>
  </si>
  <si>
    <t>SALDO BANK</t>
  </si>
  <si>
    <t>PAJAK YG BELUM DI SETOR/TUNAI</t>
  </si>
  <si>
    <t>total</t>
  </si>
  <si>
    <t>TAHAP I</t>
  </si>
  <si>
    <t>TAHAP II</t>
  </si>
  <si>
    <t>BOS REGULER</t>
  </si>
  <si>
    <t>BOS AFIRMASI</t>
  </si>
  <si>
    <t>BOS KINERJA</t>
  </si>
  <si>
    <t>SMP NEGERI BINAAN KHUSUS KOTA DUMAI</t>
  </si>
  <si>
    <t>SMP NEGERI 1 DUMAI</t>
  </si>
  <si>
    <t>SMP NEGERI 2 DUMAI</t>
  </si>
  <si>
    <t>SMP NEGERI 3 DUMAI</t>
  </si>
  <si>
    <t>SMP NEGERI 4 DUMAI</t>
  </si>
  <si>
    <t>SMP NEGERI 5 DUMAI</t>
  </si>
  <si>
    <t>SMP NEGERI 6 DUMAI</t>
  </si>
  <si>
    <t>SMP NEGERI 7 DUMAI</t>
  </si>
  <si>
    <t>SMP NEGERI 8 DUMAI</t>
  </si>
  <si>
    <t>SMP NEGERI 9 DUMAI</t>
  </si>
  <si>
    <t>SMP NEGERI 11 DUMAI</t>
  </si>
  <si>
    <t>SMP NEGERI 12 DUMAI</t>
  </si>
  <si>
    <t>SMP N 13 DUMAI</t>
  </si>
  <si>
    <t>SMP NEGERI 14 DUMAI</t>
  </si>
  <si>
    <t>SMPN 15 DUMAI</t>
  </si>
  <si>
    <t>SMP NEGERI 16 DUMAI</t>
  </si>
  <si>
    <t>SMPN 17 DUMAI</t>
  </si>
  <si>
    <t>SMP NEGERI 18 DUMAI</t>
  </si>
  <si>
    <t>SMP NEGERI 19 DUMAI</t>
  </si>
  <si>
    <t>SMP NEGERI 20 DUMAI</t>
  </si>
  <si>
    <t>SMP NEGERI 21 DUMAI</t>
  </si>
  <si>
    <t>SMP NEGERI 22 DUMAI</t>
  </si>
  <si>
    <t>TOTAL</t>
  </si>
  <si>
    <t>REALISASI DANA BOS 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</si>
</sst>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-&quot;Rp&quot;* #,##0_-;\-&quot;Rp&quot;* #,##0_-;_-&quot;Rp&quot;* &quot;-&quot;_-;_-@_-"/>
    <numFmt numFmtId="165" formatCode="_-* #,##0_-;\-* #,##0_-;_-* &quot;-&quot;_-;_-@_-"/>
    <numFmt numFmtId="166" formatCode="_(&quot;Rp&quot;* #,##0_);_(&quot;Rp&quot;* \(#,##0\);_(&quot;Rp&quot;* &quot;-&quot;_);_(@_)"/>
    <numFmt numFmtId="167" formatCode="_-[$Rp-3809]* #,##0_-;\-[$Rp-3809]* #,##0_-;_-[$Rp-3809]* &quot;-&quot;??_-;_-@_-"/>
    <numFmt numFmtId="168" formatCode="_([$Rp-421]* #,##0_);_([$Rp-421]* \(#,##0\);_([$Rp-421]* &quot;-&quot;??_);_(@_)"/>
  </numFmts>
  <fonts count="1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Bookman Old Style"/>
      <family val="1"/>
    </font>
    <font>
      <sz val="11"/>
      <color rgb="FF000000"/>
      <name val="Calibri"/>
      <family val="2"/>
    </font>
    <font>
      <sz val="14"/>
      <color theme="1"/>
      <name val="Bookman Old Style"/>
      <family val="1"/>
    </font>
    <font>
      <sz val="12"/>
      <color theme="1"/>
      <name val="Bookman Old Style"/>
      <family val="1"/>
    </font>
    <font>
      <b/>
      <sz val="10"/>
      <color theme="1"/>
      <name val="Bookman Old Style"/>
      <family val="1"/>
    </font>
    <font>
      <sz val="10"/>
      <color rgb="FF000000"/>
      <name val="Times New Roman"/>
      <family val="1"/>
    </font>
    <font>
      <sz val="10"/>
      <color theme="1"/>
      <name val="Arial Narrow"/>
      <family val="2"/>
    </font>
    <font>
      <sz val="10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3">
    <xf numFmtId="0" fontId="0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4" fillId="0" borderId="0"/>
    <xf numFmtId="0" fontId="3" fillId="0" borderId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4" fontId="9" fillId="0" borderId="0">
      <alignment vertical="top"/>
      <protection locked="0"/>
    </xf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3" fillId="0" borderId="0"/>
    <xf numFmtId="0" fontId="3" fillId="0" borderId="0"/>
    <xf numFmtId="16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49">
    <xf numFmtId="0" fontId="0" fillId="0" borderId="0" xfId="0"/>
    <xf numFmtId="0" fontId="11" fillId="0" borderId="0" xfId="0" applyFont="1" applyAlignment="1">
      <alignment horizontal="center" vertical="center"/>
    </xf>
    <xf numFmtId="43" fontId="0" fillId="0" borderId="0" xfId="0" applyNumberFormat="1"/>
    <xf numFmtId="41" fontId="0" fillId="0" borderId="0" xfId="0" applyNumberFormat="1"/>
    <xf numFmtId="165" fontId="0" fillId="0" borderId="0" xfId="0" applyNumberFormat="1"/>
    <xf numFmtId="41" fontId="1" fillId="0" borderId="0" xfId="10" applyFont="1" applyFill="1"/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3" fontId="0" fillId="0" borderId="7" xfId="1" applyFont="1" applyFill="1" applyBorder="1"/>
    <xf numFmtId="43" fontId="0" fillId="0" borderId="0" xfId="1" applyFont="1" applyFill="1"/>
    <xf numFmtId="0" fontId="6" fillId="0" borderId="7" xfId="19" quotePrefix="1" applyFont="1" applyBorder="1" applyAlignment="1">
      <alignment horizontal="center" vertical="center" wrapText="1"/>
    </xf>
    <xf numFmtId="41" fontId="5" fillId="0" borderId="7" xfId="6" applyNumberFormat="1" applyFont="1" applyFill="1" applyBorder="1" applyAlignment="1">
      <alignment vertical="center" wrapText="1"/>
    </xf>
    <xf numFmtId="166" fontId="0" fillId="0" borderId="7" xfId="5" applyFont="1" applyFill="1" applyBorder="1"/>
    <xf numFmtId="165" fontId="5" fillId="0" borderId="7" xfId="6" applyFont="1" applyFill="1" applyBorder="1" applyAlignment="1">
      <alignment vertical="center" wrapText="1"/>
    </xf>
    <xf numFmtId="41" fontId="6" fillId="0" borderId="7" xfId="6" applyNumberFormat="1" applyFont="1" applyFill="1" applyBorder="1" applyAlignment="1">
      <alignment vertical="center" wrapText="1"/>
    </xf>
    <xf numFmtId="166" fontId="5" fillId="0" borderId="2" xfId="6" applyNumberFormat="1" applyFont="1" applyFill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41" fontId="0" fillId="0" borderId="0" xfId="2" applyFont="1" applyFill="1"/>
    <xf numFmtId="167" fontId="4" fillId="0" borderId="2" xfId="0" applyNumberFormat="1" applyFont="1" applyBorder="1" applyAlignment="1">
      <alignment vertical="top"/>
    </xf>
    <xf numFmtId="168" fontId="4" fillId="0" borderId="2" xfId="0" applyNumberFormat="1" applyFont="1" applyBorder="1" applyAlignment="1">
      <alignment vertical="top"/>
    </xf>
    <xf numFmtId="0" fontId="12" fillId="0" borderId="7" xfId="19" applyFont="1" applyBorder="1" applyAlignment="1">
      <alignment horizontal="justify" vertical="center" wrapText="1"/>
    </xf>
    <xf numFmtId="43" fontId="12" fillId="0" borderId="7" xfId="1" applyFont="1" applyFill="1" applyBorder="1" applyAlignment="1">
      <alignment horizontal="justify" vertical="center" wrapText="1"/>
    </xf>
    <xf numFmtId="43" fontId="0" fillId="0" borderId="7" xfId="0" applyNumberFormat="1" applyBorder="1"/>
    <xf numFmtId="0" fontId="14" fillId="0" borderId="0" xfId="0" applyFont="1"/>
    <xf numFmtId="0" fontId="6" fillId="0" borderId="0" xfId="0" applyFont="1" applyAlignment="1">
      <alignment horizontal="center"/>
    </xf>
    <xf numFmtId="0" fontId="15" fillId="0" borderId="0" xfId="0" applyFont="1"/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3" fontId="8" fillId="0" borderId="8" xfId="1" applyFont="1" applyFill="1" applyBorder="1" applyAlignment="1">
      <alignment horizontal="center" vertical="center" wrapText="1"/>
    </xf>
    <xf numFmtId="43" fontId="8" fillId="0" borderId="10" xfId="1" applyFont="1" applyFill="1" applyBorder="1" applyAlignment="1">
      <alignment horizontal="center" vertical="center" wrapText="1"/>
    </xf>
    <xf numFmtId="43" fontId="8" fillId="0" borderId="9" xfId="1" applyFont="1" applyFill="1" applyBorder="1" applyAlignment="1">
      <alignment horizontal="center" vertical="center" wrapText="1"/>
    </xf>
  </cellXfs>
  <cellStyles count="23">
    <cellStyle name="Comma" xfId="1" builtinId="3"/>
    <cellStyle name="Comma [0]" xfId="2" builtinId="6"/>
    <cellStyle name="Comma [0] 10" xfId="22" xr:uid="{00000000-0005-0000-0000-000002000000}"/>
    <cellStyle name="Comma [0] 2" xfId="6" xr:uid="{00000000-0005-0000-0000-000003000000}"/>
    <cellStyle name="Comma [0] 2 10 2 2 2 2" xfId="8" xr:uid="{00000000-0005-0000-0000-000004000000}"/>
    <cellStyle name="Comma [0] 2 11 2 2" xfId="7" xr:uid="{00000000-0005-0000-0000-000005000000}"/>
    <cellStyle name="Comma [0] 2 18" xfId="10" xr:uid="{00000000-0005-0000-0000-000006000000}"/>
    <cellStyle name="Comma [0] 2 2" xfId="9" xr:uid="{00000000-0005-0000-0000-000007000000}"/>
    <cellStyle name="Comma [0] 2 2 11" xfId="11" xr:uid="{00000000-0005-0000-0000-000008000000}"/>
    <cellStyle name="Comma [0] 2 2 15" xfId="21" xr:uid="{00000000-0005-0000-0000-000009000000}"/>
    <cellStyle name="Comma 10 6" xfId="15" xr:uid="{00000000-0005-0000-0000-00000A000000}"/>
    <cellStyle name="Comma 79" xfId="13" xr:uid="{00000000-0005-0000-0000-00000B000000}"/>
    <cellStyle name="Currency [0]" xfId="5" builtinId="7"/>
    <cellStyle name="Currency [0] 2" xfId="20" xr:uid="{00000000-0005-0000-0000-00000D000000}"/>
    <cellStyle name="Currency [0] 2 16" xfId="14" xr:uid="{00000000-0005-0000-0000-00000E000000}"/>
    <cellStyle name="Normal" xfId="0" builtinId="0"/>
    <cellStyle name="Normal 11" xfId="19" xr:uid="{00000000-0005-0000-0000-000010000000}"/>
    <cellStyle name="Normal 17" xfId="12" xr:uid="{00000000-0005-0000-0000-000011000000}"/>
    <cellStyle name="Normal 2 2 2 17" xfId="16" xr:uid="{00000000-0005-0000-0000-000012000000}"/>
    <cellStyle name="Normal 21" xfId="18" xr:uid="{00000000-0005-0000-0000-000013000000}"/>
    <cellStyle name="Normal 3" xfId="3" xr:uid="{00000000-0005-0000-0000-000014000000}"/>
    <cellStyle name="Normal 4 29" xfId="17" xr:uid="{00000000-0005-0000-0000-000015000000}"/>
    <cellStyle name="Normal 5" xfId="4" xr:uid="{00000000-0005-0000-0000-00001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Z46"/>
  <sheetViews>
    <sheetView tabSelected="1" zoomScale="70" zoomScaleNormal="70" workbookViewId="0">
      <pane xSplit="2" ySplit="6" topLeftCell="C7" activePane="bottomRight" state="frozen"/>
      <selection pane="topRight" activeCell="C1" sqref="C1"/>
      <selection pane="bottomLeft" activeCell="A8" sqref="A8"/>
      <selection pane="bottomRight" activeCell="I41" sqref="I41"/>
    </sheetView>
  </sheetViews>
  <sheetFormatPr defaultRowHeight="15" x14ac:dyDescent="0.25"/>
  <cols>
    <col min="1" max="1" width="5.28515625" style="8" customWidth="1"/>
    <col min="2" max="2" width="42.5703125" customWidth="1"/>
    <col min="3" max="3" width="22" customWidth="1"/>
    <col min="4" max="4" width="19.42578125" customWidth="1"/>
    <col min="5" max="5" width="18.5703125" customWidth="1"/>
    <col min="6" max="6" width="20.7109375" customWidth="1"/>
    <col min="7" max="8" width="21.140625" bestFit="1" customWidth="1"/>
    <col min="9" max="9" width="13.140625" customWidth="1"/>
    <col min="10" max="11" width="21.5703125" customWidth="1"/>
    <col min="12" max="12" width="20.140625" customWidth="1"/>
    <col min="13" max="13" width="22" customWidth="1"/>
    <col min="14" max="14" width="14.28515625" customWidth="1"/>
    <col min="15" max="15" width="18.85546875" customWidth="1"/>
    <col min="16" max="16" width="19.85546875" customWidth="1"/>
    <col min="17" max="17" width="21.7109375" bestFit="1" customWidth="1"/>
    <col min="18" max="18" width="17.140625" customWidth="1"/>
    <col min="19" max="19" width="20.5703125" bestFit="1" customWidth="1"/>
    <col min="20" max="20" width="21.140625" bestFit="1" customWidth="1"/>
    <col min="21" max="21" width="19" bestFit="1" customWidth="1"/>
    <col min="22" max="22" width="23.5703125" customWidth="1"/>
    <col min="23" max="23" width="21.140625" bestFit="1" customWidth="1"/>
    <col min="24" max="24" width="19" bestFit="1" customWidth="1"/>
    <col min="25" max="25" width="23.28515625" customWidth="1"/>
  </cols>
  <sheetData>
    <row r="1" spans="1:25" ht="18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5" ht="18" x14ac:dyDescent="0.25">
      <c r="A2" s="30" t="s">
        <v>57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spans="1:25" ht="15.75" x14ac:dyDescent="0.25">
      <c r="A3" s="1"/>
      <c r="C3" s="21"/>
      <c r="D3" s="22"/>
      <c r="E3" s="16"/>
      <c r="G3" s="2"/>
      <c r="H3" s="10"/>
      <c r="I3" s="2"/>
      <c r="N3" s="3"/>
      <c r="O3" s="4"/>
      <c r="P3" s="4"/>
      <c r="Q3" s="2"/>
      <c r="S3" s="5"/>
      <c r="T3" s="4"/>
    </row>
    <row r="4" spans="1:25" ht="15" customHeight="1" x14ac:dyDescent="0.25">
      <c r="A4" s="31" t="s">
        <v>1</v>
      </c>
      <c r="B4" s="31" t="s">
        <v>2</v>
      </c>
      <c r="C4" s="32" t="s">
        <v>15</v>
      </c>
      <c r="D4" s="32"/>
      <c r="E4" s="32"/>
      <c r="F4" s="6"/>
      <c r="G4" s="33" t="s">
        <v>0</v>
      </c>
      <c r="H4" s="33"/>
      <c r="I4" s="33"/>
      <c r="J4" s="33"/>
      <c r="K4" s="33"/>
      <c r="L4" s="33"/>
      <c r="M4" s="34" t="s">
        <v>16</v>
      </c>
      <c r="N4" s="34" t="s">
        <v>9</v>
      </c>
      <c r="O4" s="34" t="s">
        <v>10</v>
      </c>
      <c r="P4" s="34" t="s">
        <v>11</v>
      </c>
      <c r="Q4" s="34" t="s">
        <v>17</v>
      </c>
      <c r="R4" s="37" t="s">
        <v>18</v>
      </c>
      <c r="S4" s="38"/>
      <c r="T4" s="38"/>
      <c r="U4" s="38"/>
      <c r="V4" s="38"/>
      <c r="W4" s="38"/>
      <c r="X4" s="39"/>
      <c r="Y4" s="46" t="s">
        <v>8</v>
      </c>
    </row>
    <row r="5" spans="1:25" ht="30" x14ac:dyDescent="0.25">
      <c r="A5" s="31"/>
      <c r="B5" s="31"/>
      <c r="C5" s="31"/>
      <c r="D5" s="31"/>
      <c r="E5" s="31"/>
      <c r="F5" s="7"/>
      <c r="G5" s="31" t="s">
        <v>19</v>
      </c>
      <c r="H5" s="31"/>
      <c r="I5" s="40" t="s">
        <v>20</v>
      </c>
      <c r="J5" s="40" t="s">
        <v>21</v>
      </c>
      <c r="K5" s="40" t="s">
        <v>6</v>
      </c>
      <c r="L5" s="40" t="s">
        <v>22</v>
      </c>
      <c r="M5" s="35"/>
      <c r="N5" s="35"/>
      <c r="O5" s="35"/>
      <c r="P5" s="35"/>
      <c r="Q5" s="35"/>
      <c r="R5" s="18" t="s">
        <v>23</v>
      </c>
      <c r="S5" s="42" t="s">
        <v>24</v>
      </c>
      <c r="T5" s="43"/>
      <c r="U5" s="44"/>
      <c r="V5" s="42" t="s">
        <v>25</v>
      </c>
      <c r="W5" s="43"/>
      <c r="X5" s="44"/>
      <c r="Y5" s="47"/>
    </row>
    <row r="6" spans="1:25" ht="51.75" customHeight="1" x14ac:dyDescent="0.25">
      <c r="A6" s="31"/>
      <c r="B6" s="31"/>
      <c r="C6" s="17" t="s">
        <v>26</v>
      </c>
      <c r="D6" s="17" t="s">
        <v>7</v>
      </c>
      <c r="E6" s="17" t="s">
        <v>27</v>
      </c>
      <c r="F6" s="17" t="s">
        <v>28</v>
      </c>
      <c r="G6" s="17" t="s">
        <v>29</v>
      </c>
      <c r="H6" s="17" t="s">
        <v>30</v>
      </c>
      <c r="I6" s="32"/>
      <c r="J6" s="32"/>
      <c r="K6" s="32"/>
      <c r="L6" s="32"/>
      <c r="M6" s="36"/>
      <c r="N6" s="36"/>
      <c r="O6" s="36"/>
      <c r="P6" s="36"/>
      <c r="Q6" s="36"/>
      <c r="R6" s="18" t="s">
        <v>31</v>
      </c>
      <c r="S6" s="18" t="s">
        <v>31</v>
      </c>
      <c r="T6" s="18" t="s">
        <v>32</v>
      </c>
      <c r="U6" s="18" t="s">
        <v>33</v>
      </c>
      <c r="V6" s="18" t="s">
        <v>31</v>
      </c>
      <c r="W6" s="18" t="s">
        <v>32</v>
      </c>
      <c r="X6" s="18" t="s">
        <v>33</v>
      </c>
      <c r="Y6" s="48"/>
    </row>
    <row r="7" spans="1:25" x14ac:dyDescent="0.25">
      <c r="A7" s="11">
        <v>1</v>
      </c>
      <c r="B7" s="12" t="s">
        <v>34</v>
      </c>
      <c r="C7" s="13">
        <v>441459</v>
      </c>
      <c r="D7" s="13">
        <v>0</v>
      </c>
      <c r="E7" s="13">
        <v>0</v>
      </c>
      <c r="F7" s="13">
        <f>SUM(C7:E7)</f>
        <v>441459</v>
      </c>
      <c r="G7" s="9">
        <v>313040000</v>
      </c>
      <c r="H7" s="9">
        <v>313040000</v>
      </c>
      <c r="I7" s="9"/>
      <c r="J7" s="9">
        <v>0</v>
      </c>
      <c r="K7" s="9"/>
      <c r="L7" s="9"/>
      <c r="M7" s="9">
        <f>SUM(G7:L7)</f>
        <v>626080000</v>
      </c>
      <c r="N7" s="9"/>
      <c r="O7" s="9">
        <v>404590</v>
      </c>
      <c r="P7" s="9">
        <v>404590</v>
      </c>
      <c r="Q7" s="9">
        <f>S7+U7+V7+X7</f>
        <v>626080000</v>
      </c>
      <c r="R7" s="9"/>
      <c r="S7" s="9">
        <v>508145600</v>
      </c>
      <c r="T7" s="9">
        <v>0</v>
      </c>
      <c r="U7" s="9">
        <v>0</v>
      </c>
      <c r="V7" s="9">
        <v>117934400</v>
      </c>
      <c r="W7" s="9">
        <v>0</v>
      </c>
      <c r="X7" s="9">
        <v>0</v>
      </c>
      <c r="Y7" s="9">
        <f>SUM(S7:X7)</f>
        <v>626080000</v>
      </c>
    </row>
    <row r="8" spans="1:25" x14ac:dyDescent="0.25">
      <c r="A8" s="11">
        <v>2</v>
      </c>
      <c r="B8" s="12" t="s">
        <v>35</v>
      </c>
      <c r="C8" s="13">
        <v>210570</v>
      </c>
      <c r="D8" s="13">
        <v>0</v>
      </c>
      <c r="E8" s="13">
        <v>0</v>
      </c>
      <c r="F8" s="13">
        <f t="shared" ref="F8:F28" si="0">SUM(C8:E8)</f>
        <v>210570</v>
      </c>
      <c r="G8" s="9">
        <v>459760000</v>
      </c>
      <c r="H8" s="9">
        <v>459760000</v>
      </c>
      <c r="I8" s="9"/>
      <c r="J8" s="9">
        <v>0</v>
      </c>
      <c r="K8" s="9"/>
      <c r="L8" s="9"/>
      <c r="M8" s="9">
        <f t="shared" ref="M8:M28" si="1">SUM(G8:L8)</f>
        <v>919520000</v>
      </c>
      <c r="N8" s="9">
        <v>210570</v>
      </c>
      <c r="O8" s="9">
        <v>399255</v>
      </c>
      <c r="P8" s="9">
        <v>399255</v>
      </c>
      <c r="Q8" s="9">
        <f t="shared" ref="Q8:Q27" si="2">S8+U8+V8+X8</f>
        <v>919520000</v>
      </c>
      <c r="R8" s="9"/>
      <c r="S8" s="9">
        <v>728412200</v>
      </c>
      <c r="T8" s="9">
        <v>0</v>
      </c>
      <c r="U8" s="9">
        <v>0</v>
      </c>
      <c r="V8" s="9">
        <v>191107800</v>
      </c>
      <c r="W8" s="9">
        <v>0</v>
      </c>
      <c r="X8" s="9">
        <v>0</v>
      </c>
      <c r="Y8" s="9">
        <f t="shared" ref="Y8:Y28" si="3">SUM(S8:X8)</f>
        <v>919520000</v>
      </c>
    </row>
    <row r="9" spans="1:25" x14ac:dyDescent="0.25">
      <c r="A9" s="11">
        <v>3</v>
      </c>
      <c r="B9" s="12" t="s">
        <v>36</v>
      </c>
      <c r="C9" s="13">
        <v>0</v>
      </c>
      <c r="D9" s="13">
        <v>0</v>
      </c>
      <c r="E9" s="13">
        <v>300000</v>
      </c>
      <c r="F9" s="13">
        <f t="shared" si="0"/>
        <v>300000</v>
      </c>
      <c r="G9" s="9">
        <v>522480000</v>
      </c>
      <c r="H9" s="9">
        <v>522480000</v>
      </c>
      <c r="I9" s="9"/>
      <c r="J9" s="9">
        <v>70000000</v>
      </c>
      <c r="K9" s="9"/>
      <c r="L9" s="9"/>
      <c r="M9" s="9">
        <f t="shared" si="1"/>
        <v>1114960000</v>
      </c>
      <c r="N9" s="9"/>
      <c r="O9" s="9">
        <v>807542</v>
      </c>
      <c r="P9" s="9">
        <v>807542</v>
      </c>
      <c r="Q9" s="9">
        <f t="shared" si="2"/>
        <v>1114960000</v>
      </c>
      <c r="R9" s="9"/>
      <c r="S9" s="9">
        <v>887376355</v>
      </c>
      <c r="T9" s="9">
        <v>0</v>
      </c>
      <c r="U9" s="9">
        <v>39455400</v>
      </c>
      <c r="V9" s="9">
        <v>157583645</v>
      </c>
      <c r="W9" s="9">
        <v>0</v>
      </c>
      <c r="X9" s="9">
        <v>30544600</v>
      </c>
      <c r="Y9" s="9">
        <f t="shared" si="3"/>
        <v>1114960000</v>
      </c>
    </row>
    <row r="10" spans="1:25" x14ac:dyDescent="0.25">
      <c r="A10" s="11">
        <v>4</v>
      </c>
      <c r="B10" s="12" t="s">
        <v>37</v>
      </c>
      <c r="C10" s="13">
        <v>2832730</v>
      </c>
      <c r="D10" s="13">
        <v>0</v>
      </c>
      <c r="E10" s="13">
        <v>0</v>
      </c>
      <c r="F10" s="13">
        <f t="shared" si="0"/>
        <v>2832730</v>
      </c>
      <c r="G10" s="9">
        <v>472080000</v>
      </c>
      <c r="H10" s="9">
        <v>472080000</v>
      </c>
      <c r="I10" s="9"/>
      <c r="J10" s="9">
        <v>120000000</v>
      </c>
      <c r="K10" s="9"/>
      <c r="L10" s="9"/>
      <c r="M10" s="9">
        <f t="shared" si="1"/>
        <v>1064160000</v>
      </c>
      <c r="N10" s="9"/>
      <c r="O10" s="9">
        <v>589873</v>
      </c>
      <c r="P10" s="9">
        <v>589873</v>
      </c>
      <c r="Q10" s="9">
        <f t="shared" si="2"/>
        <v>1066680000</v>
      </c>
      <c r="R10" s="9"/>
      <c r="S10" s="9">
        <v>823300000</v>
      </c>
      <c r="T10" s="9"/>
      <c r="U10" s="9">
        <v>55129600</v>
      </c>
      <c r="V10" s="9">
        <v>123380000</v>
      </c>
      <c r="W10" s="9">
        <v>0</v>
      </c>
      <c r="X10" s="9">
        <v>64870400</v>
      </c>
      <c r="Y10" s="9">
        <f t="shared" si="3"/>
        <v>1066680000</v>
      </c>
    </row>
    <row r="11" spans="1:25" x14ac:dyDescent="0.25">
      <c r="A11" s="11">
        <v>5</v>
      </c>
      <c r="B11" s="12" t="s">
        <v>38</v>
      </c>
      <c r="C11" s="13">
        <v>104177</v>
      </c>
      <c r="D11" s="13">
        <v>0</v>
      </c>
      <c r="E11" s="13">
        <v>0</v>
      </c>
      <c r="F11" s="13">
        <f t="shared" si="0"/>
        <v>104177</v>
      </c>
      <c r="G11" s="9">
        <v>470400000</v>
      </c>
      <c r="H11" s="9">
        <v>470400000</v>
      </c>
      <c r="I11" s="9"/>
      <c r="J11" s="9">
        <v>0</v>
      </c>
      <c r="K11" s="9"/>
      <c r="L11" s="9"/>
      <c r="M11" s="9">
        <f t="shared" si="1"/>
        <v>940800000</v>
      </c>
      <c r="N11" s="9"/>
      <c r="O11" s="9">
        <v>667542</v>
      </c>
      <c r="P11" s="9">
        <v>667542</v>
      </c>
      <c r="Q11" s="9">
        <f t="shared" si="2"/>
        <v>940800000</v>
      </c>
      <c r="R11" s="9"/>
      <c r="S11" s="9">
        <v>563012200</v>
      </c>
      <c r="T11" s="9">
        <v>0</v>
      </c>
      <c r="U11" s="9">
        <v>0</v>
      </c>
      <c r="V11" s="9">
        <v>377787800</v>
      </c>
      <c r="W11" s="9">
        <v>0</v>
      </c>
      <c r="X11" s="9">
        <v>0</v>
      </c>
      <c r="Y11" s="9">
        <f t="shared" si="3"/>
        <v>940800000</v>
      </c>
    </row>
    <row r="12" spans="1:25" x14ac:dyDescent="0.25">
      <c r="A12" s="11">
        <v>6</v>
      </c>
      <c r="B12" s="12" t="s">
        <v>39</v>
      </c>
      <c r="C12" s="13">
        <v>109567</v>
      </c>
      <c r="D12" s="13">
        <v>0</v>
      </c>
      <c r="E12" s="13">
        <v>0</v>
      </c>
      <c r="F12" s="13">
        <f t="shared" si="0"/>
        <v>109567</v>
      </c>
      <c r="G12" s="9">
        <v>362880000</v>
      </c>
      <c r="H12" s="9">
        <v>362880000</v>
      </c>
      <c r="I12" s="9"/>
      <c r="J12" s="9">
        <v>120000000</v>
      </c>
      <c r="K12" s="9"/>
      <c r="L12" s="9"/>
      <c r="M12" s="9">
        <f t="shared" si="1"/>
        <v>845760000</v>
      </c>
      <c r="N12" s="9"/>
      <c r="O12" s="9">
        <v>700213</v>
      </c>
      <c r="P12" s="9">
        <v>700213</v>
      </c>
      <c r="Q12" s="9">
        <f t="shared" si="2"/>
        <v>845760000</v>
      </c>
      <c r="R12" s="9"/>
      <c r="S12" s="9">
        <v>520918631</v>
      </c>
      <c r="T12" s="9">
        <v>0</v>
      </c>
      <c r="U12" s="9">
        <v>71460200</v>
      </c>
      <c r="V12" s="9">
        <v>204841369</v>
      </c>
      <c r="W12" s="9">
        <v>0</v>
      </c>
      <c r="X12" s="9">
        <v>48539800</v>
      </c>
      <c r="Y12" s="9">
        <f t="shared" si="3"/>
        <v>845760000</v>
      </c>
    </row>
    <row r="13" spans="1:25" x14ac:dyDescent="0.25">
      <c r="A13" s="11">
        <v>7</v>
      </c>
      <c r="B13" s="12" t="s">
        <v>40</v>
      </c>
      <c r="C13" s="13">
        <v>1139714</v>
      </c>
      <c r="D13" s="13">
        <v>0</v>
      </c>
      <c r="E13" s="13">
        <v>0</v>
      </c>
      <c r="F13" s="13">
        <f t="shared" si="0"/>
        <v>1139714</v>
      </c>
      <c r="G13" s="9">
        <v>417200000</v>
      </c>
      <c r="H13" s="9">
        <v>417200000</v>
      </c>
      <c r="I13" s="9"/>
      <c r="J13" s="9">
        <v>35000000</v>
      </c>
      <c r="K13" s="9"/>
      <c r="L13" s="9"/>
      <c r="M13" s="9">
        <f t="shared" si="1"/>
        <v>869400000</v>
      </c>
      <c r="N13" s="9"/>
      <c r="O13" s="9">
        <v>418605</v>
      </c>
      <c r="P13" s="9">
        <v>418605</v>
      </c>
      <c r="Q13" s="9">
        <f t="shared" si="2"/>
        <v>869400000</v>
      </c>
      <c r="R13" s="9"/>
      <c r="S13" s="9">
        <v>678643150</v>
      </c>
      <c r="T13" s="9">
        <v>0</v>
      </c>
      <c r="U13" s="9">
        <v>35000000</v>
      </c>
      <c r="V13" s="9">
        <v>155756850</v>
      </c>
      <c r="W13" s="9">
        <v>0</v>
      </c>
      <c r="X13" s="9">
        <v>0</v>
      </c>
      <c r="Y13" s="9">
        <f t="shared" si="3"/>
        <v>869400000</v>
      </c>
    </row>
    <row r="14" spans="1:25" x14ac:dyDescent="0.25">
      <c r="A14" s="11">
        <v>8</v>
      </c>
      <c r="B14" s="12" t="s">
        <v>41</v>
      </c>
      <c r="C14" s="13">
        <v>514101</v>
      </c>
      <c r="D14" s="13">
        <v>0</v>
      </c>
      <c r="E14" s="13">
        <v>0</v>
      </c>
      <c r="F14" s="13">
        <f t="shared" si="0"/>
        <v>514101</v>
      </c>
      <c r="G14" s="9">
        <v>420560000</v>
      </c>
      <c r="H14" s="9">
        <v>420560000</v>
      </c>
      <c r="I14" s="9"/>
      <c r="J14" s="9">
        <v>120000000</v>
      </c>
      <c r="K14" s="9"/>
      <c r="L14" s="9"/>
      <c r="M14" s="9">
        <f t="shared" si="1"/>
        <v>961120000</v>
      </c>
      <c r="N14" s="9"/>
      <c r="O14" s="9">
        <v>444244</v>
      </c>
      <c r="P14" s="9">
        <v>444244</v>
      </c>
      <c r="Q14" s="9">
        <f t="shared" si="2"/>
        <v>961120000</v>
      </c>
      <c r="R14" s="9"/>
      <c r="S14" s="9">
        <v>729726000</v>
      </c>
      <c r="T14" s="9">
        <v>0</v>
      </c>
      <c r="U14" s="9">
        <v>79115400</v>
      </c>
      <c r="V14" s="9">
        <v>111394000</v>
      </c>
      <c r="W14" s="9">
        <v>0</v>
      </c>
      <c r="X14" s="9">
        <v>40884600</v>
      </c>
      <c r="Y14" s="9">
        <f t="shared" si="3"/>
        <v>961120000</v>
      </c>
    </row>
    <row r="15" spans="1:25" x14ac:dyDescent="0.25">
      <c r="A15" s="11">
        <v>9</v>
      </c>
      <c r="B15" s="12" t="s">
        <v>42</v>
      </c>
      <c r="C15" s="13">
        <v>157434</v>
      </c>
      <c r="D15" s="13">
        <v>0</v>
      </c>
      <c r="E15" s="13">
        <v>142500</v>
      </c>
      <c r="F15" s="13">
        <f t="shared" si="0"/>
        <v>299934</v>
      </c>
      <c r="G15" s="9">
        <v>184800000</v>
      </c>
      <c r="H15" s="9">
        <v>184800000</v>
      </c>
      <c r="I15" s="9"/>
      <c r="J15" s="9">
        <v>0</v>
      </c>
      <c r="K15" s="9"/>
      <c r="L15" s="9"/>
      <c r="M15" s="9">
        <f t="shared" si="1"/>
        <v>369600000</v>
      </c>
      <c r="N15" s="9"/>
      <c r="O15" s="9">
        <v>159604</v>
      </c>
      <c r="P15" s="9">
        <v>159604</v>
      </c>
      <c r="Q15" s="9">
        <f t="shared" si="2"/>
        <v>369600000</v>
      </c>
      <c r="R15" s="9"/>
      <c r="S15" s="9">
        <v>294532300</v>
      </c>
      <c r="T15" s="9">
        <v>0</v>
      </c>
      <c r="U15" s="9">
        <v>0</v>
      </c>
      <c r="V15" s="9">
        <v>75067700</v>
      </c>
      <c r="W15" s="9">
        <v>0</v>
      </c>
      <c r="X15" s="9">
        <v>0</v>
      </c>
      <c r="Y15" s="9">
        <f t="shared" si="3"/>
        <v>369600000</v>
      </c>
    </row>
    <row r="16" spans="1:25" x14ac:dyDescent="0.25">
      <c r="A16" s="11">
        <v>10</v>
      </c>
      <c r="B16" s="12" t="s">
        <v>43</v>
      </c>
      <c r="C16" s="13">
        <v>262496</v>
      </c>
      <c r="D16" s="13">
        <v>0</v>
      </c>
      <c r="E16" s="13">
        <v>100000</v>
      </c>
      <c r="F16" s="13">
        <f t="shared" si="0"/>
        <v>362496</v>
      </c>
      <c r="G16" s="9">
        <v>235760000</v>
      </c>
      <c r="H16" s="9">
        <v>235760000</v>
      </c>
      <c r="I16" s="9"/>
      <c r="J16" s="9">
        <v>0</v>
      </c>
      <c r="K16" s="9"/>
      <c r="L16" s="9"/>
      <c r="M16" s="9">
        <f t="shared" si="1"/>
        <v>471520000</v>
      </c>
      <c r="N16" s="9"/>
      <c r="O16" s="9">
        <v>314671</v>
      </c>
      <c r="P16" s="9">
        <v>314671</v>
      </c>
      <c r="Q16" s="9">
        <f t="shared" si="2"/>
        <v>471520000</v>
      </c>
      <c r="R16" s="9"/>
      <c r="S16" s="9">
        <v>356192800</v>
      </c>
      <c r="T16" s="9">
        <v>0</v>
      </c>
      <c r="U16" s="9">
        <v>0</v>
      </c>
      <c r="V16" s="9">
        <v>115327200</v>
      </c>
      <c r="W16">
        <v>0</v>
      </c>
      <c r="X16" s="9">
        <v>0</v>
      </c>
      <c r="Y16" s="9">
        <f t="shared" si="3"/>
        <v>471520000</v>
      </c>
    </row>
    <row r="17" spans="1:25" x14ac:dyDescent="0.25">
      <c r="A17" s="11">
        <v>11</v>
      </c>
      <c r="B17" s="14" t="s">
        <v>44</v>
      </c>
      <c r="C17" s="13">
        <v>7630423</v>
      </c>
      <c r="D17" s="13">
        <v>0</v>
      </c>
      <c r="E17" s="13">
        <v>0</v>
      </c>
      <c r="F17" s="13">
        <f t="shared" si="0"/>
        <v>7630423</v>
      </c>
      <c r="G17" s="9">
        <v>246400000</v>
      </c>
      <c r="H17" s="9">
        <v>246400000</v>
      </c>
      <c r="I17" s="9"/>
      <c r="J17" s="9">
        <v>35000000</v>
      </c>
      <c r="K17" s="9"/>
      <c r="L17" s="9"/>
      <c r="M17" s="9">
        <f t="shared" si="1"/>
        <v>527800000</v>
      </c>
      <c r="N17" s="9"/>
      <c r="O17" s="9">
        <v>268931</v>
      </c>
      <c r="P17" s="9">
        <v>268931</v>
      </c>
      <c r="Q17" s="9">
        <f t="shared" si="2"/>
        <v>534300000</v>
      </c>
      <c r="R17" s="9"/>
      <c r="S17" s="9">
        <v>289337639</v>
      </c>
      <c r="T17" s="9">
        <v>0</v>
      </c>
      <c r="U17" s="9">
        <v>29500000</v>
      </c>
      <c r="V17" s="9">
        <v>209962361</v>
      </c>
      <c r="W17" s="9">
        <v>0</v>
      </c>
      <c r="X17" s="9">
        <v>5500000</v>
      </c>
      <c r="Y17" s="9">
        <f t="shared" si="3"/>
        <v>534300000</v>
      </c>
    </row>
    <row r="18" spans="1:25" x14ac:dyDescent="0.25">
      <c r="A18" s="11">
        <v>12</v>
      </c>
      <c r="B18" s="12" t="s">
        <v>45</v>
      </c>
      <c r="C18" s="13">
        <v>124389</v>
      </c>
      <c r="D18" s="13">
        <v>0</v>
      </c>
      <c r="E18" s="13">
        <v>0</v>
      </c>
      <c r="F18" s="13">
        <f t="shared" si="0"/>
        <v>124389</v>
      </c>
      <c r="G18" s="9">
        <v>154000000</v>
      </c>
      <c r="H18" s="9">
        <v>154000000</v>
      </c>
      <c r="I18" s="9"/>
      <c r="J18" s="9">
        <v>0</v>
      </c>
      <c r="K18" s="9"/>
      <c r="L18" s="9"/>
      <c r="M18" s="9">
        <f t="shared" si="1"/>
        <v>308000000</v>
      </c>
      <c r="N18" s="9"/>
      <c r="O18" s="9">
        <v>138767</v>
      </c>
      <c r="P18" s="9">
        <v>138767</v>
      </c>
      <c r="Q18" s="9">
        <f t="shared" si="2"/>
        <v>308000000</v>
      </c>
      <c r="R18" s="9"/>
      <c r="S18" s="9">
        <v>250139300</v>
      </c>
      <c r="T18" s="9">
        <v>0</v>
      </c>
      <c r="U18" s="9">
        <v>0</v>
      </c>
      <c r="V18" s="9">
        <v>57860700</v>
      </c>
      <c r="W18" s="9">
        <v>0</v>
      </c>
      <c r="X18" s="9">
        <v>0</v>
      </c>
      <c r="Y18" s="9">
        <f t="shared" si="3"/>
        <v>308000000</v>
      </c>
    </row>
    <row r="19" spans="1:25" x14ac:dyDescent="0.25">
      <c r="A19" s="11">
        <v>13</v>
      </c>
      <c r="B19" s="12" t="s">
        <v>46</v>
      </c>
      <c r="C19" s="13">
        <v>167143</v>
      </c>
      <c r="D19" s="13">
        <v>0</v>
      </c>
      <c r="E19" s="13">
        <v>0</v>
      </c>
      <c r="F19" s="13">
        <f t="shared" si="0"/>
        <v>167143</v>
      </c>
      <c r="G19" s="9">
        <v>183960000</v>
      </c>
      <c r="H19" s="9">
        <v>184240000</v>
      </c>
      <c r="I19" s="9"/>
      <c r="J19" s="9">
        <v>70000000</v>
      </c>
      <c r="K19" s="9"/>
      <c r="L19" s="9"/>
      <c r="M19" s="9">
        <f t="shared" si="1"/>
        <v>438200000</v>
      </c>
      <c r="N19" s="9"/>
      <c r="O19" s="9">
        <v>272111</v>
      </c>
      <c r="P19" s="9">
        <v>272111</v>
      </c>
      <c r="Q19" s="9">
        <f t="shared" si="2"/>
        <v>438200000</v>
      </c>
      <c r="R19" s="9"/>
      <c r="S19" s="9">
        <v>239379999</v>
      </c>
      <c r="T19" s="9">
        <v>0</v>
      </c>
      <c r="U19" s="9">
        <v>48725400</v>
      </c>
      <c r="V19" s="9">
        <v>128820001</v>
      </c>
      <c r="W19" s="9">
        <v>0</v>
      </c>
      <c r="X19" s="9">
        <v>21274600</v>
      </c>
      <c r="Y19" s="9">
        <f t="shared" si="3"/>
        <v>438200000</v>
      </c>
    </row>
    <row r="20" spans="1:25" x14ac:dyDescent="0.25">
      <c r="A20" s="11">
        <v>14</v>
      </c>
      <c r="B20" s="12" t="s">
        <v>47</v>
      </c>
      <c r="C20" s="13">
        <v>201053</v>
      </c>
      <c r="D20" s="13">
        <v>0</v>
      </c>
      <c r="E20" s="13">
        <v>0</v>
      </c>
      <c r="F20" s="13">
        <f t="shared" si="0"/>
        <v>201053</v>
      </c>
      <c r="G20" s="9">
        <v>477680000</v>
      </c>
      <c r="H20" s="9">
        <v>477680000</v>
      </c>
      <c r="I20" s="9"/>
      <c r="J20" s="9">
        <v>25000000</v>
      </c>
      <c r="K20" s="9"/>
      <c r="L20" s="9"/>
      <c r="M20" s="9">
        <f t="shared" si="1"/>
        <v>980360000</v>
      </c>
      <c r="N20" s="9"/>
      <c r="O20" s="9">
        <v>540074</v>
      </c>
      <c r="P20" s="9">
        <v>540074</v>
      </c>
      <c r="Q20" s="9">
        <f t="shared" si="2"/>
        <v>980360000</v>
      </c>
      <c r="R20" s="9"/>
      <c r="S20" s="9">
        <v>627305865</v>
      </c>
      <c r="T20" s="9">
        <v>0</v>
      </c>
      <c r="U20" s="9">
        <v>22000000</v>
      </c>
      <c r="V20" s="9">
        <v>328054135</v>
      </c>
      <c r="W20" s="9">
        <v>0</v>
      </c>
      <c r="X20" s="9">
        <v>3000000</v>
      </c>
      <c r="Y20" s="9">
        <f t="shared" si="3"/>
        <v>980360000</v>
      </c>
    </row>
    <row r="21" spans="1:25" x14ac:dyDescent="0.25">
      <c r="A21" s="11">
        <v>15</v>
      </c>
      <c r="B21" s="15" t="s">
        <v>48</v>
      </c>
      <c r="C21" s="13">
        <v>121941</v>
      </c>
      <c r="D21" s="13">
        <v>0</v>
      </c>
      <c r="E21" s="13">
        <v>0</v>
      </c>
      <c r="F21" s="13">
        <f t="shared" si="0"/>
        <v>121941</v>
      </c>
      <c r="G21" s="9">
        <v>179200000</v>
      </c>
      <c r="H21" s="9">
        <v>179200000</v>
      </c>
      <c r="I21" s="9"/>
      <c r="J21" s="9">
        <v>120000000</v>
      </c>
      <c r="K21" s="9"/>
      <c r="L21" s="9"/>
      <c r="M21" s="9">
        <f t="shared" si="1"/>
        <v>478400000</v>
      </c>
      <c r="N21" s="9"/>
      <c r="O21" s="9">
        <v>365417</v>
      </c>
      <c r="P21" s="9">
        <v>365417</v>
      </c>
      <c r="Q21" s="9">
        <f t="shared" si="2"/>
        <v>478400000</v>
      </c>
      <c r="R21" s="9"/>
      <c r="S21" s="9">
        <v>259225160</v>
      </c>
      <c r="T21" s="9">
        <v>0</v>
      </c>
      <c r="U21" s="9">
        <v>68715400</v>
      </c>
      <c r="V21" s="9">
        <v>99174840</v>
      </c>
      <c r="W21" s="9">
        <v>0</v>
      </c>
      <c r="X21" s="9">
        <v>51284600</v>
      </c>
      <c r="Y21" s="9">
        <f t="shared" si="3"/>
        <v>478400000</v>
      </c>
    </row>
    <row r="22" spans="1:25" x14ac:dyDescent="0.25">
      <c r="A22" s="11">
        <v>16</v>
      </c>
      <c r="B22" s="12" t="s">
        <v>49</v>
      </c>
      <c r="C22" s="13">
        <v>39785</v>
      </c>
      <c r="D22" s="13">
        <v>0</v>
      </c>
      <c r="E22" s="13">
        <v>0</v>
      </c>
      <c r="F22" s="13">
        <f t="shared" si="0"/>
        <v>39785</v>
      </c>
      <c r="G22" s="9">
        <v>44800000</v>
      </c>
      <c r="H22" s="9">
        <v>44800000</v>
      </c>
      <c r="I22" s="9"/>
      <c r="J22" s="9">
        <v>0</v>
      </c>
      <c r="K22" s="9"/>
      <c r="L22" s="9"/>
      <c r="M22" s="9">
        <f t="shared" si="1"/>
        <v>89600000</v>
      </c>
      <c r="N22" s="9"/>
      <c r="O22" s="9">
        <v>31499</v>
      </c>
      <c r="P22" s="9">
        <v>31499</v>
      </c>
      <c r="Q22" s="9">
        <f t="shared" si="2"/>
        <v>89600000</v>
      </c>
      <c r="R22" s="9"/>
      <c r="S22" s="9">
        <v>68152680</v>
      </c>
      <c r="T22" s="9">
        <v>0</v>
      </c>
      <c r="U22" s="9">
        <v>0</v>
      </c>
      <c r="V22" s="9">
        <v>21447320</v>
      </c>
      <c r="W22" s="9">
        <v>0</v>
      </c>
      <c r="X22" s="9">
        <v>0</v>
      </c>
      <c r="Y22" s="9">
        <f t="shared" si="3"/>
        <v>89600000</v>
      </c>
    </row>
    <row r="23" spans="1:25" x14ac:dyDescent="0.25">
      <c r="A23" s="11">
        <v>17</v>
      </c>
      <c r="B23" s="12" t="s">
        <v>50</v>
      </c>
      <c r="C23" s="13">
        <v>74576</v>
      </c>
      <c r="D23" s="13">
        <v>0</v>
      </c>
      <c r="E23" s="13">
        <v>0</v>
      </c>
      <c r="F23" s="13">
        <f t="shared" si="0"/>
        <v>74576</v>
      </c>
      <c r="G23" s="9">
        <v>76716000</v>
      </c>
      <c r="H23" s="9">
        <v>76720000</v>
      </c>
      <c r="I23" s="9"/>
      <c r="J23" s="9">
        <v>0</v>
      </c>
      <c r="K23" s="9"/>
      <c r="L23" s="9"/>
      <c r="M23" s="9">
        <f t="shared" si="1"/>
        <v>153436000</v>
      </c>
      <c r="N23" s="9"/>
      <c r="O23" s="9">
        <v>64073</v>
      </c>
      <c r="P23" s="9">
        <v>64073</v>
      </c>
      <c r="Q23" s="9">
        <f t="shared" si="2"/>
        <v>153440000</v>
      </c>
      <c r="R23" s="9"/>
      <c r="S23" s="9">
        <v>127871920</v>
      </c>
      <c r="T23" s="9">
        <v>0</v>
      </c>
      <c r="U23" s="9">
        <v>0</v>
      </c>
      <c r="V23" s="9">
        <v>25568080</v>
      </c>
      <c r="W23" s="9">
        <v>0</v>
      </c>
      <c r="X23" s="9">
        <v>0</v>
      </c>
      <c r="Y23" s="9">
        <f t="shared" si="3"/>
        <v>153440000</v>
      </c>
    </row>
    <row r="24" spans="1:25" x14ac:dyDescent="0.25">
      <c r="A24" s="11">
        <v>18</v>
      </c>
      <c r="B24" s="12" t="s">
        <v>51</v>
      </c>
      <c r="C24" s="13">
        <v>219190</v>
      </c>
      <c r="D24" s="13">
        <v>0</v>
      </c>
      <c r="E24" s="13">
        <v>0</v>
      </c>
      <c r="F24" s="13">
        <f t="shared" si="0"/>
        <v>219190</v>
      </c>
      <c r="G24" s="9">
        <v>72240000</v>
      </c>
      <c r="H24" s="9">
        <v>72240000</v>
      </c>
      <c r="I24" s="9"/>
      <c r="J24" s="9">
        <v>35000000</v>
      </c>
      <c r="K24" s="9"/>
      <c r="L24" s="9"/>
      <c r="M24" s="9">
        <f t="shared" si="1"/>
        <v>179480000</v>
      </c>
      <c r="N24" s="9"/>
      <c r="O24" s="9">
        <v>29341</v>
      </c>
      <c r="P24" s="9">
        <v>29341</v>
      </c>
      <c r="Q24" s="9">
        <f t="shared" si="2"/>
        <v>179480000</v>
      </c>
      <c r="R24" s="9"/>
      <c r="S24" s="9">
        <v>144480000</v>
      </c>
      <c r="T24" s="9">
        <v>0</v>
      </c>
      <c r="U24" s="9">
        <v>16300000</v>
      </c>
      <c r="V24" s="9">
        <v>0</v>
      </c>
      <c r="W24" s="9">
        <v>0</v>
      </c>
      <c r="X24" s="9">
        <v>18700000</v>
      </c>
      <c r="Y24" s="9">
        <f t="shared" si="3"/>
        <v>179480000</v>
      </c>
    </row>
    <row r="25" spans="1:25" x14ac:dyDescent="0.25">
      <c r="A25" s="11">
        <v>19</v>
      </c>
      <c r="B25" s="12" t="s">
        <v>52</v>
      </c>
      <c r="C25" s="13">
        <v>396688</v>
      </c>
      <c r="D25" s="13">
        <v>0</v>
      </c>
      <c r="E25" s="13">
        <v>241747</v>
      </c>
      <c r="F25" s="13">
        <f t="shared" si="0"/>
        <v>638435</v>
      </c>
      <c r="G25" s="9">
        <v>123200000</v>
      </c>
      <c r="H25" s="9">
        <v>123200000</v>
      </c>
      <c r="I25" s="9"/>
      <c r="J25" s="9">
        <v>120000000</v>
      </c>
      <c r="K25" s="9"/>
      <c r="L25" s="9"/>
      <c r="M25" s="9">
        <f t="shared" si="1"/>
        <v>366400000</v>
      </c>
      <c r="N25" s="9"/>
      <c r="O25" s="9">
        <v>156844</v>
      </c>
      <c r="P25" s="9">
        <v>156844</v>
      </c>
      <c r="Q25" s="9">
        <f t="shared" si="2"/>
        <v>366400000</v>
      </c>
      <c r="R25" s="9"/>
      <c r="S25" s="9">
        <v>153100000</v>
      </c>
      <c r="T25" s="9">
        <v>0</v>
      </c>
      <c r="U25" s="9">
        <v>66705900</v>
      </c>
      <c r="V25" s="9">
        <v>93300000</v>
      </c>
      <c r="W25" s="9">
        <v>0</v>
      </c>
      <c r="X25" s="9">
        <v>53294100</v>
      </c>
      <c r="Y25" s="9">
        <f t="shared" si="3"/>
        <v>366400000</v>
      </c>
    </row>
    <row r="26" spans="1:25" x14ac:dyDescent="0.25">
      <c r="A26" s="11">
        <v>20</v>
      </c>
      <c r="B26" s="12" t="s">
        <v>53</v>
      </c>
      <c r="C26" s="13">
        <v>17476</v>
      </c>
      <c r="D26" s="13">
        <v>0</v>
      </c>
      <c r="E26" s="13">
        <v>0</v>
      </c>
      <c r="F26" s="13">
        <f t="shared" si="0"/>
        <v>17476</v>
      </c>
      <c r="G26" s="9">
        <v>165760000</v>
      </c>
      <c r="H26" s="9">
        <v>165760000</v>
      </c>
      <c r="I26" s="9"/>
      <c r="J26" s="9">
        <v>0</v>
      </c>
      <c r="K26" s="9"/>
      <c r="L26" s="9"/>
      <c r="M26" s="9">
        <f t="shared" si="1"/>
        <v>331520000</v>
      </c>
      <c r="N26" s="9"/>
      <c r="O26" s="9">
        <v>168156</v>
      </c>
      <c r="P26" s="9">
        <v>168156</v>
      </c>
      <c r="Q26" s="9">
        <f t="shared" si="2"/>
        <v>331520000</v>
      </c>
      <c r="R26" s="9"/>
      <c r="S26" s="9">
        <v>231089500</v>
      </c>
      <c r="T26" s="9">
        <v>0</v>
      </c>
      <c r="U26" s="9">
        <v>0</v>
      </c>
      <c r="V26" s="9">
        <v>100430500</v>
      </c>
      <c r="W26" s="9">
        <v>0</v>
      </c>
      <c r="X26" s="9">
        <v>0</v>
      </c>
      <c r="Y26" s="9">
        <f t="shared" si="3"/>
        <v>331520000</v>
      </c>
    </row>
    <row r="27" spans="1:25" x14ac:dyDescent="0.25">
      <c r="A27" s="11">
        <v>21</v>
      </c>
      <c r="B27" s="12" t="s">
        <v>54</v>
      </c>
      <c r="C27" s="13">
        <v>9648</v>
      </c>
      <c r="D27" s="13">
        <v>0</v>
      </c>
      <c r="E27" s="13">
        <v>91891</v>
      </c>
      <c r="F27" s="13">
        <f t="shared" si="0"/>
        <v>101539</v>
      </c>
      <c r="G27" s="9">
        <v>197120000</v>
      </c>
      <c r="H27" s="9">
        <v>197120000</v>
      </c>
      <c r="I27" s="9"/>
      <c r="J27" s="9">
        <v>35000000</v>
      </c>
      <c r="K27" s="9"/>
      <c r="L27" s="9"/>
      <c r="M27" s="9">
        <f t="shared" si="1"/>
        <v>429240000</v>
      </c>
      <c r="N27" s="9"/>
      <c r="O27" s="9">
        <v>238200</v>
      </c>
      <c r="P27" s="9">
        <v>238200</v>
      </c>
      <c r="Q27" s="9">
        <f t="shared" si="2"/>
        <v>429240000</v>
      </c>
      <c r="R27" s="9"/>
      <c r="S27" s="9">
        <v>322636628</v>
      </c>
      <c r="T27" s="9">
        <v>0</v>
      </c>
      <c r="U27" s="9">
        <v>35000000</v>
      </c>
      <c r="V27" s="9">
        <v>71603372</v>
      </c>
      <c r="W27" s="9">
        <v>0</v>
      </c>
      <c r="X27" s="9">
        <v>0</v>
      </c>
      <c r="Y27" s="9">
        <f t="shared" si="3"/>
        <v>429240000</v>
      </c>
    </row>
    <row r="28" spans="1:25" x14ac:dyDescent="0.25">
      <c r="A28" s="11">
        <v>22</v>
      </c>
      <c r="B28" s="12" t="s">
        <v>55</v>
      </c>
      <c r="C28" s="13">
        <v>2011549</v>
      </c>
      <c r="D28" s="13">
        <v>12000</v>
      </c>
      <c r="E28" s="13">
        <v>0</v>
      </c>
      <c r="F28" s="13">
        <f t="shared" si="0"/>
        <v>2023549</v>
      </c>
      <c r="G28" s="9">
        <v>72800000</v>
      </c>
      <c r="H28" s="9">
        <v>72800000</v>
      </c>
      <c r="I28" s="9"/>
      <c r="J28" s="9">
        <v>0</v>
      </c>
      <c r="K28" s="9"/>
      <c r="L28" s="9"/>
      <c r="M28" s="9">
        <f t="shared" si="1"/>
        <v>145600000</v>
      </c>
      <c r="N28" s="9">
        <v>4239</v>
      </c>
      <c r="O28" s="9">
        <v>65824</v>
      </c>
      <c r="P28" s="9">
        <v>65824</v>
      </c>
      <c r="Q28" s="9">
        <f>S28+U28+V28+X28</f>
        <v>147600000</v>
      </c>
      <c r="R28" s="9"/>
      <c r="S28" s="9">
        <v>91394700</v>
      </c>
      <c r="T28" s="9">
        <v>0</v>
      </c>
      <c r="U28" s="9">
        <v>0</v>
      </c>
      <c r="V28" s="9">
        <v>56205300</v>
      </c>
      <c r="W28" s="9">
        <v>0</v>
      </c>
      <c r="X28" s="9">
        <v>0</v>
      </c>
      <c r="Y28" s="9">
        <f t="shared" si="3"/>
        <v>147600000</v>
      </c>
    </row>
    <row r="29" spans="1:25" x14ac:dyDescent="0.25">
      <c r="A29" s="23"/>
      <c r="B29" s="23" t="s">
        <v>3</v>
      </c>
      <c r="C29" s="24">
        <f>SUM(C7:C28)</f>
        <v>16786109</v>
      </c>
      <c r="D29" s="24">
        <f t="shared" ref="D29:Y29" si="4">SUM(D7:D28)</f>
        <v>12000</v>
      </c>
      <c r="E29" s="24">
        <f t="shared" si="4"/>
        <v>876138</v>
      </c>
      <c r="F29" s="24">
        <f t="shared" si="4"/>
        <v>17674247</v>
      </c>
      <c r="G29" s="24">
        <f t="shared" si="4"/>
        <v>5852836000</v>
      </c>
      <c r="H29" s="24">
        <f t="shared" si="4"/>
        <v>5853120000</v>
      </c>
      <c r="I29" s="24">
        <f t="shared" si="4"/>
        <v>0</v>
      </c>
      <c r="J29" s="24">
        <f>SUM(J7:J28)</f>
        <v>905000000</v>
      </c>
      <c r="K29" s="24">
        <f t="shared" si="4"/>
        <v>0</v>
      </c>
      <c r="L29" s="24">
        <f t="shared" si="4"/>
        <v>0</v>
      </c>
      <c r="M29" s="24">
        <f t="shared" si="4"/>
        <v>12610956000</v>
      </c>
      <c r="N29" s="24">
        <f>SUM(N7:N28)</f>
        <v>214809</v>
      </c>
      <c r="O29" s="24">
        <f t="shared" si="4"/>
        <v>7245376</v>
      </c>
      <c r="P29" s="24">
        <f t="shared" si="4"/>
        <v>7245376</v>
      </c>
      <c r="Q29" s="24">
        <f t="shared" si="4"/>
        <v>12621980000</v>
      </c>
      <c r="R29" s="24">
        <f t="shared" si="4"/>
        <v>0</v>
      </c>
      <c r="S29" s="24">
        <f t="shared" si="4"/>
        <v>8894372627</v>
      </c>
      <c r="T29" s="24">
        <f t="shared" si="4"/>
        <v>0</v>
      </c>
      <c r="U29" s="24">
        <f t="shared" si="4"/>
        <v>567107300</v>
      </c>
      <c r="V29" s="24">
        <f t="shared" si="4"/>
        <v>2822607373</v>
      </c>
      <c r="W29" s="24">
        <f t="shared" si="4"/>
        <v>0</v>
      </c>
      <c r="X29" s="24">
        <f t="shared" si="4"/>
        <v>337892700</v>
      </c>
      <c r="Y29" s="24">
        <f t="shared" si="4"/>
        <v>12621980000</v>
      </c>
    </row>
    <row r="30" spans="1:25" x14ac:dyDescent="0.25">
      <c r="A30" s="19"/>
      <c r="B30" s="12" t="s">
        <v>56</v>
      </c>
      <c r="C30" s="25">
        <f>C29</f>
        <v>16786109</v>
      </c>
      <c r="D30" s="25">
        <f t="shared" ref="D30:Y30" si="5">D29</f>
        <v>12000</v>
      </c>
      <c r="E30" s="25">
        <f t="shared" si="5"/>
        <v>876138</v>
      </c>
      <c r="F30" s="25">
        <f t="shared" si="5"/>
        <v>17674247</v>
      </c>
      <c r="G30" s="25">
        <f t="shared" si="5"/>
        <v>5852836000</v>
      </c>
      <c r="H30" s="25">
        <f t="shared" si="5"/>
        <v>5853120000</v>
      </c>
      <c r="I30" s="25">
        <f t="shared" si="5"/>
        <v>0</v>
      </c>
      <c r="J30" s="25">
        <f t="shared" si="5"/>
        <v>905000000</v>
      </c>
      <c r="K30" s="25">
        <f t="shared" si="5"/>
        <v>0</v>
      </c>
      <c r="L30" s="25">
        <f t="shared" si="5"/>
        <v>0</v>
      </c>
      <c r="M30" s="25">
        <f t="shared" si="5"/>
        <v>12610956000</v>
      </c>
      <c r="N30" s="25">
        <f t="shared" si="5"/>
        <v>214809</v>
      </c>
      <c r="O30" s="25">
        <f t="shared" si="5"/>
        <v>7245376</v>
      </c>
      <c r="P30" s="25">
        <f t="shared" si="5"/>
        <v>7245376</v>
      </c>
      <c r="Q30" s="25">
        <f t="shared" si="5"/>
        <v>12621980000</v>
      </c>
      <c r="R30" s="25">
        <f t="shared" si="5"/>
        <v>0</v>
      </c>
      <c r="S30" s="25">
        <f t="shared" si="5"/>
        <v>8894372627</v>
      </c>
      <c r="T30" s="25">
        <f t="shared" si="5"/>
        <v>0</v>
      </c>
      <c r="U30" s="25">
        <f t="shared" si="5"/>
        <v>567107300</v>
      </c>
      <c r="V30" s="25">
        <f t="shared" si="5"/>
        <v>2822607373</v>
      </c>
      <c r="W30" s="25">
        <f t="shared" si="5"/>
        <v>0</v>
      </c>
      <c r="X30" s="25">
        <f t="shared" si="5"/>
        <v>337892700</v>
      </c>
      <c r="Y30" s="25">
        <f t="shared" si="5"/>
        <v>12621980000</v>
      </c>
    </row>
    <row r="31" spans="1:25" ht="2.25" customHeight="1" x14ac:dyDescent="0.25">
      <c r="F31" s="10">
        <v>90136905</v>
      </c>
    </row>
    <row r="32" spans="1:25" hidden="1" x14ac:dyDescent="0.25">
      <c r="F32" s="2">
        <f>F31-F30</f>
        <v>72462658</v>
      </c>
    </row>
    <row r="34" spans="3:26" x14ac:dyDescent="0.25">
      <c r="H34" s="2"/>
      <c r="K34" s="2"/>
      <c r="Q34" s="2"/>
      <c r="S34" s="2"/>
      <c r="W34" s="41" t="s">
        <v>14</v>
      </c>
      <c r="X34" s="41"/>
      <c r="Y34" s="41"/>
      <c r="Z34" s="41"/>
    </row>
    <row r="35" spans="3:26" x14ac:dyDescent="0.25">
      <c r="S35" s="2"/>
      <c r="W35" s="41" t="s">
        <v>13</v>
      </c>
      <c r="X35" s="41"/>
      <c r="Y35" s="41"/>
      <c r="Z35" s="41"/>
    </row>
    <row r="36" spans="3:26" x14ac:dyDescent="0.25">
      <c r="W36" s="26"/>
      <c r="X36" s="27"/>
      <c r="Y36" s="26"/>
      <c r="Z36" s="28"/>
    </row>
    <row r="37" spans="3:26" x14ac:dyDescent="0.25">
      <c r="C37" s="2"/>
      <c r="W37" s="26"/>
      <c r="X37" s="27"/>
      <c r="Y37" s="26"/>
      <c r="Z37" s="28"/>
    </row>
    <row r="38" spans="3:26" x14ac:dyDescent="0.25">
      <c r="C38" s="2"/>
      <c r="G38" s="20"/>
      <c r="W38" s="26"/>
      <c r="X38" s="27"/>
      <c r="Y38" s="26"/>
      <c r="Z38" s="28"/>
    </row>
    <row r="39" spans="3:26" x14ac:dyDescent="0.25">
      <c r="C39" s="2"/>
      <c r="G39" s="20"/>
      <c r="W39" s="45" t="s">
        <v>4</v>
      </c>
      <c r="X39" s="45"/>
      <c r="Y39" s="45"/>
      <c r="Z39" s="45"/>
    </row>
    <row r="40" spans="3:26" x14ac:dyDescent="0.25">
      <c r="C40" s="2"/>
      <c r="G40" s="20"/>
      <c r="W40" s="41" t="s">
        <v>12</v>
      </c>
      <c r="X40" s="41"/>
      <c r="Y40" s="41"/>
      <c r="Z40" s="41"/>
    </row>
    <row r="41" spans="3:26" x14ac:dyDescent="0.25">
      <c r="C41" s="2"/>
      <c r="G41" s="20"/>
      <c r="W41" s="41" t="s">
        <v>5</v>
      </c>
      <c r="X41" s="41"/>
      <c r="Y41" s="41"/>
      <c r="Z41" s="41"/>
    </row>
    <row r="42" spans="3:26" x14ac:dyDescent="0.25">
      <c r="C42" s="2"/>
      <c r="G42" s="20"/>
    </row>
    <row r="43" spans="3:26" x14ac:dyDescent="0.25">
      <c r="C43" s="2"/>
      <c r="G43" s="20"/>
    </row>
    <row r="44" spans="3:26" x14ac:dyDescent="0.25">
      <c r="C44" s="2"/>
      <c r="G44" s="20"/>
    </row>
    <row r="45" spans="3:26" x14ac:dyDescent="0.25">
      <c r="C45" s="2"/>
      <c r="G45" s="20"/>
    </row>
    <row r="46" spans="3:26" x14ac:dyDescent="0.25">
      <c r="G46" s="20"/>
    </row>
  </sheetData>
  <mergeCells count="25">
    <mergeCell ref="W35:Z35"/>
    <mergeCell ref="W39:Z39"/>
    <mergeCell ref="W40:Z40"/>
    <mergeCell ref="W41:Z41"/>
    <mergeCell ref="Y4:Y6"/>
    <mergeCell ref="W34:Z34"/>
    <mergeCell ref="K5:K6"/>
    <mergeCell ref="L5:L6"/>
    <mergeCell ref="S5:U5"/>
    <mergeCell ref="V5:X5"/>
    <mergeCell ref="A1:Y1"/>
    <mergeCell ref="A2:Y2"/>
    <mergeCell ref="A4:A6"/>
    <mergeCell ref="B4:B6"/>
    <mergeCell ref="C4:E5"/>
    <mergeCell ref="G4:L4"/>
    <mergeCell ref="M4:M6"/>
    <mergeCell ref="N4:N6"/>
    <mergeCell ref="O4:O6"/>
    <mergeCell ref="P4:P6"/>
    <mergeCell ref="Q4:Q6"/>
    <mergeCell ref="R4:X4"/>
    <mergeCell ref="G5:H5"/>
    <mergeCell ref="I5:I6"/>
    <mergeCell ref="J5:J6"/>
  </mergeCells>
  <pageMargins left="0.38" right="0.41" top="0.49" bottom="0.4" header="0.3" footer="0.3"/>
  <pageSetup paperSize="10000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SETAHUN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qq</cp:lastModifiedBy>
  <cp:lastPrinted>2024-02-20T06:34:05Z</cp:lastPrinted>
  <dcterms:created xsi:type="dcterms:W3CDTF">2018-12-31T02:13:37Z</dcterms:created>
  <dcterms:modified xsi:type="dcterms:W3CDTF">2024-03-14T05:03:52Z</dcterms:modified>
</cp:coreProperties>
</file>