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B20D81D5-7E6C-40E7-9345-A299DB0BF226}" xr6:coauthVersionLast="47" xr6:coauthVersionMax="47" xr10:uidLastSave="{00000000-0000-0000-0000-000000000000}"/>
  <bookViews>
    <workbookView xWindow="-120" yWindow="-120" windowWidth="29040" windowHeight="15720" xr2:uid="{160DD5CB-3DD4-46A8-A30C-2B6FA5000AD7}"/>
  </bookViews>
  <sheets>
    <sheet name="TAHUNAN SD NEGERI 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'TAHUNAN SD NEGERI  '!$A$1:$AT$95</definedName>
    <definedName name="belanjasekolah">[2]!Table4[kegiatansekolah]</definedName>
    <definedName name="TblRKT">OFFSET('[3]1.2.Program Sekolah'!$AH$7,0,0,COUNTA('[3]1.2.Program Sekolah'!$AH:$AH)+1,1)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AA100" i="1"/>
  <c r="AE99" i="1"/>
  <c r="AB99" i="1"/>
  <c r="AA99" i="1"/>
  <c r="AS98" i="1"/>
  <c r="AR98" i="1"/>
  <c r="AQ98" i="1"/>
  <c r="AT98" i="1" s="1"/>
  <c r="AO98" i="1"/>
  <c r="AN98" i="1"/>
  <c r="AM98" i="1"/>
  <c r="AL98" i="1"/>
  <c r="AK98" i="1"/>
  <c r="AP98" i="1" s="1"/>
  <c r="AG98" i="1"/>
  <c r="AE98" i="1"/>
  <c r="AB98" i="1"/>
  <c r="AA98" i="1"/>
  <c r="Z98" i="1"/>
  <c r="Y98" i="1"/>
  <c r="W98" i="1"/>
  <c r="U98" i="1"/>
  <c r="AY98" i="1" s="1"/>
  <c r="T98" i="1"/>
  <c r="R98" i="1"/>
  <c r="AX98" i="1" s="1"/>
  <c r="O98" i="1"/>
  <c r="N98" i="1"/>
  <c r="M98" i="1"/>
  <c r="I98" i="1"/>
  <c r="I103" i="1" s="1"/>
  <c r="G98" i="1"/>
  <c r="F98" i="1"/>
  <c r="E98" i="1"/>
  <c r="D98" i="1"/>
  <c r="C98" i="1"/>
  <c r="BY97" i="1"/>
  <c r="BX97" i="1"/>
  <c r="BV97" i="1"/>
  <c r="BU97" i="1"/>
  <c r="BZ97" i="1" s="1"/>
  <c r="BR97" i="1"/>
  <c r="BQ97" i="1"/>
  <c r="BO97" i="1"/>
  <c r="BS97" i="1" s="1"/>
  <c r="BN97" i="1"/>
  <c r="AT97" i="1"/>
  <c r="AS97" i="1"/>
  <c r="AR97" i="1"/>
  <c r="AQ97" i="1"/>
  <c r="AO97" i="1"/>
  <c r="AN97" i="1"/>
  <c r="AM97" i="1"/>
  <c r="AL97" i="1"/>
  <c r="AP97" i="1" s="1"/>
  <c r="AK97" i="1"/>
  <c r="AG97" i="1"/>
  <c r="AF97" i="1"/>
  <c r="AE97" i="1"/>
  <c r="AD97" i="1"/>
  <c r="AC97" i="1"/>
  <c r="AB97" i="1"/>
  <c r="AY97" i="1" s="1"/>
  <c r="AA97" i="1"/>
  <c r="Z97" i="1"/>
  <c r="Y97" i="1"/>
  <c r="W97" i="1"/>
  <c r="V97" i="1"/>
  <c r="U97" i="1"/>
  <c r="T97" i="1"/>
  <c r="S97" i="1"/>
  <c r="R97" i="1"/>
  <c r="Q97" i="1"/>
  <c r="X97" i="1" s="1"/>
  <c r="P97" i="1"/>
  <c r="O97" i="1"/>
  <c r="N97" i="1"/>
  <c r="M97" i="1"/>
  <c r="G97" i="1"/>
  <c r="F97" i="1"/>
  <c r="BY96" i="1"/>
  <c r="BX96" i="1"/>
  <c r="BV96" i="1"/>
  <c r="BU96" i="1"/>
  <c r="BZ96" i="1" s="1"/>
  <c r="BR96" i="1"/>
  <c r="BQ96" i="1"/>
  <c r="BO96" i="1"/>
  <c r="BN96" i="1"/>
  <c r="BS96" i="1" s="1"/>
  <c r="AS96" i="1"/>
  <c r="AR96" i="1"/>
  <c r="AT96" i="1" s="1"/>
  <c r="AQ96" i="1"/>
  <c r="AO96" i="1"/>
  <c r="AN96" i="1"/>
  <c r="AM96" i="1"/>
  <c r="AL96" i="1"/>
  <c r="AK96" i="1"/>
  <c r="AP96" i="1" s="1"/>
  <c r="AG96" i="1"/>
  <c r="AE96" i="1"/>
  <c r="AD96" i="1"/>
  <c r="AC96" i="1"/>
  <c r="AB96" i="1"/>
  <c r="AF96" i="1" s="1"/>
  <c r="AA96" i="1"/>
  <c r="Z96" i="1"/>
  <c r="Y96" i="1"/>
  <c r="W96" i="1"/>
  <c r="V96" i="1"/>
  <c r="U96" i="1"/>
  <c r="T96" i="1"/>
  <c r="S96" i="1"/>
  <c r="R96" i="1"/>
  <c r="AX96" i="1" s="1"/>
  <c r="Q96" i="1"/>
  <c r="X96" i="1" s="1"/>
  <c r="P96" i="1"/>
  <c r="O96" i="1"/>
  <c r="N96" i="1"/>
  <c r="M96" i="1"/>
  <c r="G96" i="1"/>
  <c r="F96" i="1"/>
  <c r="BY95" i="1"/>
  <c r="BX95" i="1"/>
  <c r="BV95" i="1"/>
  <c r="BU95" i="1"/>
  <c r="BZ95" i="1" s="1"/>
  <c r="BT95" i="1"/>
  <c r="BR95" i="1"/>
  <c r="BQ95" i="1"/>
  <c r="BO95" i="1"/>
  <c r="BN95" i="1"/>
  <c r="BS95" i="1" s="1"/>
  <c r="AT95" i="1"/>
  <c r="AS95" i="1"/>
  <c r="AR95" i="1"/>
  <c r="AQ95" i="1"/>
  <c r="AO95" i="1"/>
  <c r="AN95" i="1"/>
  <c r="AP95" i="1" s="1"/>
  <c r="AM95" i="1"/>
  <c r="AL95" i="1"/>
  <c r="AK95" i="1"/>
  <c r="AG95" i="1"/>
  <c r="AE95" i="1"/>
  <c r="AD95" i="1"/>
  <c r="AC95" i="1"/>
  <c r="AB95" i="1"/>
  <c r="AF95" i="1" s="1"/>
  <c r="AA95" i="1"/>
  <c r="Z95" i="1"/>
  <c r="Y95" i="1"/>
  <c r="X95" i="1"/>
  <c r="W95" i="1"/>
  <c r="V95" i="1"/>
  <c r="U95" i="1"/>
  <c r="AY95" i="1" s="1"/>
  <c r="T95" i="1"/>
  <c r="S95" i="1"/>
  <c r="R95" i="1"/>
  <c r="AX95" i="1" s="1"/>
  <c r="Q95" i="1"/>
  <c r="P95" i="1"/>
  <c r="O95" i="1"/>
  <c r="N95" i="1"/>
  <c r="M95" i="1"/>
  <c r="G95" i="1"/>
  <c r="F95" i="1"/>
  <c r="BY94" i="1"/>
  <c r="BX94" i="1"/>
  <c r="BZ94" i="1" s="1"/>
  <c r="BV94" i="1"/>
  <c r="BU94" i="1"/>
  <c r="BR94" i="1"/>
  <c r="BQ94" i="1"/>
  <c r="BO94" i="1"/>
  <c r="BN94" i="1"/>
  <c r="BS94" i="1" s="1"/>
  <c r="BF94" i="1"/>
  <c r="AY94" i="1"/>
  <c r="AS94" i="1"/>
  <c r="AR94" i="1"/>
  <c r="AQ94" i="1"/>
  <c r="AT94" i="1" s="1"/>
  <c r="AO94" i="1"/>
  <c r="AN94" i="1"/>
  <c r="AM94" i="1"/>
  <c r="AL94" i="1"/>
  <c r="AP94" i="1" s="1"/>
  <c r="AK94" i="1"/>
  <c r="AJ94" i="1"/>
  <c r="AI94" i="1"/>
  <c r="AH94" i="1"/>
  <c r="AG94" i="1"/>
  <c r="AE94" i="1"/>
  <c r="BL94" i="1" s="1"/>
  <c r="AD94" i="1"/>
  <c r="AF94" i="1" s="1"/>
  <c r="AC94" i="1"/>
  <c r="AB94" i="1"/>
  <c r="BD94" i="1" s="1"/>
  <c r="AA94" i="1"/>
  <c r="Z94" i="1"/>
  <c r="Y94" i="1"/>
  <c r="BJ94" i="1" s="1"/>
  <c r="W94" i="1"/>
  <c r="V94" i="1"/>
  <c r="U94" i="1"/>
  <c r="T94" i="1"/>
  <c r="S94" i="1"/>
  <c r="R94" i="1"/>
  <c r="Q94" i="1"/>
  <c r="P94" i="1"/>
  <c r="O94" i="1"/>
  <c r="N94" i="1"/>
  <c r="M94" i="1"/>
  <c r="L94" i="1"/>
  <c r="AV94" i="1" s="1"/>
  <c r="K94" i="1"/>
  <c r="J94" i="1"/>
  <c r="H94" i="1"/>
  <c r="G94" i="1"/>
  <c r="BH94" i="1" s="1"/>
  <c r="F94" i="1"/>
  <c r="BA94" i="1" s="1"/>
  <c r="BY93" i="1"/>
  <c r="BX93" i="1"/>
  <c r="BV93" i="1"/>
  <c r="BU93" i="1"/>
  <c r="BZ93" i="1" s="1"/>
  <c r="BR93" i="1"/>
  <c r="BQ93" i="1"/>
  <c r="BO93" i="1"/>
  <c r="BN93" i="1"/>
  <c r="BS93" i="1" s="1"/>
  <c r="BL93" i="1"/>
  <c r="AS93" i="1"/>
  <c r="AR93" i="1"/>
  <c r="AT93" i="1" s="1"/>
  <c r="AQ93" i="1"/>
  <c r="AO93" i="1"/>
  <c r="AN93" i="1"/>
  <c r="AM93" i="1"/>
  <c r="AL93" i="1"/>
  <c r="AK93" i="1"/>
  <c r="AP93" i="1" s="1"/>
  <c r="AI93" i="1"/>
  <c r="AH93" i="1"/>
  <c r="AG93" i="1"/>
  <c r="AJ93" i="1" s="1"/>
  <c r="AE93" i="1"/>
  <c r="BG93" i="1" s="1"/>
  <c r="AD93" i="1"/>
  <c r="AC93" i="1"/>
  <c r="AB93" i="1"/>
  <c r="AF93" i="1" s="1"/>
  <c r="AA93" i="1"/>
  <c r="Z93" i="1"/>
  <c r="Y93" i="1"/>
  <c r="BJ93" i="1" s="1"/>
  <c r="W93" i="1"/>
  <c r="V93" i="1"/>
  <c r="U93" i="1"/>
  <c r="T93" i="1"/>
  <c r="S93" i="1"/>
  <c r="R93" i="1"/>
  <c r="AX93" i="1" s="1"/>
  <c r="Q93" i="1"/>
  <c r="X93" i="1" s="1"/>
  <c r="P93" i="1"/>
  <c r="BA93" i="1" s="1"/>
  <c r="O93" i="1"/>
  <c r="N93" i="1"/>
  <c r="M93" i="1"/>
  <c r="K93" i="1"/>
  <c r="J93" i="1"/>
  <c r="H93" i="1"/>
  <c r="G93" i="1"/>
  <c r="L93" i="1" s="1"/>
  <c r="AV93" i="1" s="1"/>
  <c r="F93" i="1"/>
  <c r="AZ93" i="1" s="1"/>
  <c r="BY92" i="1"/>
  <c r="BX92" i="1"/>
  <c r="BV92" i="1"/>
  <c r="BU92" i="1"/>
  <c r="BZ92" i="1" s="1"/>
  <c r="BR92" i="1"/>
  <c r="BQ92" i="1"/>
  <c r="BO92" i="1"/>
  <c r="BS92" i="1" s="1"/>
  <c r="BN92" i="1"/>
  <c r="BL92" i="1"/>
  <c r="BF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E92" i="1"/>
  <c r="BG92" i="1" s="1"/>
  <c r="AD92" i="1"/>
  <c r="AC92" i="1"/>
  <c r="AB92" i="1"/>
  <c r="BD92" i="1" s="1"/>
  <c r="AA92" i="1"/>
  <c r="AF92" i="1" s="1"/>
  <c r="Z92" i="1"/>
  <c r="Y92" i="1"/>
  <c r="BJ92" i="1" s="1"/>
  <c r="W92" i="1"/>
  <c r="AY92" i="1" s="1"/>
  <c r="V92" i="1"/>
  <c r="U92" i="1"/>
  <c r="T92" i="1"/>
  <c r="S92" i="1"/>
  <c r="R92" i="1"/>
  <c r="AX92" i="1" s="1"/>
  <c r="Q92" i="1"/>
  <c r="P92" i="1"/>
  <c r="BA92" i="1" s="1"/>
  <c r="O92" i="1"/>
  <c r="N92" i="1"/>
  <c r="M92" i="1"/>
  <c r="L92" i="1"/>
  <c r="AV92" i="1" s="1"/>
  <c r="K92" i="1"/>
  <c r="J92" i="1"/>
  <c r="H92" i="1"/>
  <c r="G92" i="1"/>
  <c r="F92" i="1"/>
  <c r="AZ92" i="1" s="1"/>
  <c r="BZ91" i="1"/>
  <c r="BY91" i="1"/>
  <c r="BX91" i="1"/>
  <c r="BV91" i="1"/>
  <c r="BU91" i="1"/>
  <c r="BR91" i="1"/>
  <c r="BQ91" i="1"/>
  <c r="BO91" i="1"/>
  <c r="BS91" i="1" s="1"/>
  <c r="BN91" i="1"/>
  <c r="BF91" i="1"/>
  <c r="AY91" i="1"/>
  <c r="AS91" i="1"/>
  <c r="AR91" i="1"/>
  <c r="AQ91" i="1"/>
  <c r="AT91" i="1" s="1"/>
  <c r="AW91" i="1" s="1"/>
  <c r="AO91" i="1"/>
  <c r="AN91" i="1"/>
  <c r="AM91" i="1"/>
  <c r="AL91" i="1"/>
  <c r="AP91" i="1" s="1"/>
  <c r="AK91" i="1"/>
  <c r="AJ91" i="1"/>
  <c r="AI91" i="1"/>
  <c r="AH91" i="1"/>
  <c r="AG91" i="1"/>
  <c r="AF91" i="1"/>
  <c r="AE91" i="1"/>
  <c r="BL91" i="1" s="1"/>
  <c r="AD91" i="1"/>
  <c r="AC91" i="1"/>
  <c r="AB91" i="1"/>
  <c r="BD91" i="1" s="1"/>
  <c r="AA91" i="1"/>
  <c r="Z91" i="1"/>
  <c r="Y91" i="1"/>
  <c r="BJ91" i="1" s="1"/>
  <c r="W91" i="1"/>
  <c r="V91" i="1"/>
  <c r="U91" i="1"/>
  <c r="T91" i="1"/>
  <c r="S91" i="1"/>
  <c r="R91" i="1"/>
  <c r="AX91" i="1" s="1"/>
  <c r="Q91" i="1"/>
  <c r="P91" i="1"/>
  <c r="O91" i="1"/>
  <c r="N91" i="1"/>
  <c r="M91" i="1"/>
  <c r="K91" i="1"/>
  <c r="J91" i="1"/>
  <c r="H91" i="1"/>
  <c r="G91" i="1"/>
  <c r="L91" i="1" s="1"/>
  <c r="AV91" i="1" s="1"/>
  <c r="F91" i="1"/>
  <c r="BA91" i="1" s="1"/>
  <c r="BY90" i="1"/>
  <c r="BX90" i="1"/>
  <c r="BV90" i="1"/>
  <c r="BU90" i="1"/>
  <c r="BZ90" i="1" s="1"/>
  <c r="BR90" i="1"/>
  <c r="BQ90" i="1"/>
  <c r="BO90" i="1"/>
  <c r="BN90" i="1"/>
  <c r="BS90" i="1" s="1"/>
  <c r="BL90" i="1"/>
  <c r="AT90" i="1"/>
  <c r="AS90" i="1"/>
  <c r="AR90" i="1"/>
  <c r="AQ90" i="1"/>
  <c r="AO90" i="1"/>
  <c r="AN90" i="1"/>
  <c r="AM90" i="1"/>
  <c r="AL90" i="1"/>
  <c r="AP90" i="1" s="1"/>
  <c r="AK90" i="1"/>
  <c r="AI90" i="1"/>
  <c r="AH90" i="1"/>
  <c r="AG90" i="1"/>
  <c r="AJ90" i="1" s="1"/>
  <c r="AE90" i="1"/>
  <c r="BG90" i="1" s="1"/>
  <c r="AD90" i="1"/>
  <c r="AC90" i="1"/>
  <c r="AB90" i="1"/>
  <c r="BF90" i="1" s="1"/>
  <c r="AA90" i="1"/>
  <c r="Z90" i="1"/>
  <c r="BJ90" i="1" s="1"/>
  <c r="Y90" i="1"/>
  <c r="W90" i="1"/>
  <c r="V90" i="1"/>
  <c r="U90" i="1"/>
  <c r="T90" i="1"/>
  <c r="S90" i="1"/>
  <c r="R90" i="1"/>
  <c r="AX90" i="1" s="1"/>
  <c r="Q90" i="1"/>
  <c r="X90" i="1" s="1"/>
  <c r="P90" i="1"/>
  <c r="BA90" i="1" s="1"/>
  <c r="O90" i="1"/>
  <c r="N90" i="1"/>
  <c r="M90" i="1"/>
  <c r="K90" i="1"/>
  <c r="J90" i="1"/>
  <c r="H90" i="1"/>
  <c r="G90" i="1"/>
  <c r="BH90" i="1" s="1"/>
  <c r="F90" i="1"/>
  <c r="AZ90" i="1" s="1"/>
  <c r="BY89" i="1"/>
  <c r="BX89" i="1"/>
  <c r="BV89" i="1"/>
  <c r="BU89" i="1"/>
  <c r="BZ89" i="1" s="1"/>
  <c r="BR89" i="1"/>
  <c r="BQ89" i="1"/>
  <c r="BO89" i="1"/>
  <c r="BN89" i="1"/>
  <c r="BS89" i="1" s="1"/>
  <c r="BL89" i="1"/>
  <c r="BF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E89" i="1"/>
  <c r="BG89" i="1" s="1"/>
  <c r="AD89" i="1"/>
  <c r="AC89" i="1"/>
  <c r="AB89" i="1"/>
  <c r="AF89" i="1" s="1"/>
  <c r="AA89" i="1"/>
  <c r="Z89" i="1"/>
  <c r="Y89" i="1"/>
  <c r="BJ89" i="1" s="1"/>
  <c r="W89" i="1"/>
  <c r="V89" i="1"/>
  <c r="U89" i="1"/>
  <c r="AY89" i="1" s="1"/>
  <c r="T89" i="1"/>
  <c r="S89" i="1"/>
  <c r="R89" i="1"/>
  <c r="AX89" i="1" s="1"/>
  <c r="Q89" i="1"/>
  <c r="P89" i="1"/>
  <c r="BA89" i="1" s="1"/>
  <c r="O89" i="1"/>
  <c r="N89" i="1"/>
  <c r="M89" i="1"/>
  <c r="L89" i="1"/>
  <c r="AV89" i="1" s="1"/>
  <c r="AW89" i="1" s="1"/>
  <c r="K89" i="1"/>
  <c r="J89" i="1"/>
  <c r="H89" i="1"/>
  <c r="G89" i="1"/>
  <c r="F89" i="1"/>
  <c r="BH89" i="1" s="1"/>
  <c r="BZ88" i="1"/>
  <c r="BY88" i="1"/>
  <c r="BX88" i="1"/>
  <c r="BV88" i="1"/>
  <c r="BU88" i="1"/>
  <c r="BR88" i="1"/>
  <c r="BQ88" i="1"/>
  <c r="BO88" i="1"/>
  <c r="BN88" i="1"/>
  <c r="BS88" i="1" s="1"/>
  <c r="BF88" i="1"/>
  <c r="AY88" i="1"/>
  <c r="AS88" i="1"/>
  <c r="AR88" i="1"/>
  <c r="AQ88" i="1"/>
  <c r="AT88" i="1" s="1"/>
  <c r="AO88" i="1"/>
  <c r="AN88" i="1"/>
  <c r="AM88" i="1"/>
  <c r="AL88" i="1"/>
  <c r="AP88" i="1" s="1"/>
  <c r="AK88" i="1"/>
  <c r="AJ88" i="1"/>
  <c r="AI88" i="1"/>
  <c r="AH88" i="1"/>
  <c r="AG88" i="1"/>
  <c r="AF88" i="1"/>
  <c r="AE88" i="1"/>
  <c r="BL88" i="1" s="1"/>
  <c r="AD88" i="1"/>
  <c r="AC88" i="1"/>
  <c r="AB88" i="1"/>
  <c r="BD88" i="1" s="1"/>
  <c r="AA88" i="1"/>
  <c r="Z88" i="1"/>
  <c r="Y88" i="1"/>
  <c r="BJ88" i="1" s="1"/>
  <c r="W88" i="1"/>
  <c r="V88" i="1"/>
  <c r="U88" i="1"/>
  <c r="T88" i="1"/>
  <c r="S88" i="1"/>
  <c r="R88" i="1"/>
  <c r="Q88" i="1"/>
  <c r="P88" i="1"/>
  <c r="O88" i="1"/>
  <c r="N88" i="1"/>
  <c r="M88" i="1"/>
  <c r="K88" i="1"/>
  <c r="J88" i="1"/>
  <c r="H88" i="1"/>
  <c r="G88" i="1"/>
  <c r="BH88" i="1" s="1"/>
  <c r="F88" i="1"/>
  <c r="BA88" i="1" s="1"/>
  <c r="BY87" i="1"/>
  <c r="BX87" i="1"/>
  <c r="BV87" i="1"/>
  <c r="BU87" i="1"/>
  <c r="BZ87" i="1" s="1"/>
  <c r="BR87" i="1"/>
  <c r="BQ87" i="1"/>
  <c r="BO87" i="1"/>
  <c r="BN87" i="1"/>
  <c r="BS87" i="1" s="1"/>
  <c r="BL87" i="1"/>
  <c r="AT87" i="1"/>
  <c r="AS87" i="1"/>
  <c r="AR87" i="1"/>
  <c r="AQ87" i="1"/>
  <c r="AO87" i="1"/>
  <c r="AN87" i="1"/>
  <c r="AM87" i="1"/>
  <c r="AL87" i="1"/>
  <c r="AK87" i="1"/>
  <c r="AP87" i="1" s="1"/>
  <c r="AI87" i="1"/>
  <c r="AH87" i="1"/>
  <c r="AG87" i="1"/>
  <c r="AJ87" i="1" s="1"/>
  <c r="AE87" i="1"/>
  <c r="BG87" i="1" s="1"/>
  <c r="AD87" i="1"/>
  <c r="AC87" i="1"/>
  <c r="AB87" i="1"/>
  <c r="AF87" i="1" s="1"/>
  <c r="AA87" i="1"/>
  <c r="Z87" i="1"/>
  <c r="Y87" i="1"/>
  <c r="BJ87" i="1" s="1"/>
  <c r="W87" i="1"/>
  <c r="V87" i="1"/>
  <c r="U87" i="1"/>
  <c r="T87" i="1"/>
  <c r="S87" i="1"/>
  <c r="R87" i="1"/>
  <c r="Q87" i="1"/>
  <c r="X87" i="1" s="1"/>
  <c r="P87" i="1"/>
  <c r="BA87" i="1" s="1"/>
  <c r="O87" i="1"/>
  <c r="N87" i="1"/>
  <c r="M87" i="1"/>
  <c r="K87" i="1"/>
  <c r="J87" i="1"/>
  <c r="H87" i="1"/>
  <c r="G87" i="1"/>
  <c r="L87" i="1" s="1"/>
  <c r="AV87" i="1" s="1"/>
  <c r="F87" i="1"/>
  <c r="AZ87" i="1" s="1"/>
  <c r="BY86" i="1"/>
  <c r="BX86" i="1"/>
  <c r="BV86" i="1"/>
  <c r="BU86" i="1"/>
  <c r="BZ86" i="1" s="1"/>
  <c r="BR86" i="1"/>
  <c r="BQ86" i="1"/>
  <c r="BO86" i="1"/>
  <c r="BN86" i="1"/>
  <c r="BS86" i="1" s="1"/>
  <c r="BL86" i="1"/>
  <c r="BF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E86" i="1"/>
  <c r="BG86" i="1" s="1"/>
  <c r="AD86" i="1"/>
  <c r="AC86" i="1"/>
  <c r="AB86" i="1"/>
  <c r="BD86" i="1" s="1"/>
  <c r="AA86" i="1"/>
  <c r="AF86" i="1" s="1"/>
  <c r="Z86" i="1"/>
  <c r="Y86" i="1"/>
  <c r="BJ86" i="1" s="1"/>
  <c r="W86" i="1"/>
  <c r="V86" i="1"/>
  <c r="U86" i="1"/>
  <c r="AY86" i="1" s="1"/>
  <c r="T86" i="1"/>
  <c r="S86" i="1"/>
  <c r="R86" i="1"/>
  <c r="AX86" i="1" s="1"/>
  <c r="Q86" i="1"/>
  <c r="P86" i="1"/>
  <c r="BA86" i="1" s="1"/>
  <c r="O86" i="1"/>
  <c r="N86" i="1"/>
  <c r="M86" i="1"/>
  <c r="L86" i="1"/>
  <c r="AV86" i="1" s="1"/>
  <c r="AW86" i="1" s="1"/>
  <c r="K86" i="1"/>
  <c r="J86" i="1"/>
  <c r="H86" i="1"/>
  <c r="G86" i="1"/>
  <c r="F86" i="1"/>
  <c r="AZ86" i="1" s="1"/>
  <c r="BZ85" i="1"/>
  <c r="BY85" i="1"/>
  <c r="BX85" i="1"/>
  <c r="BV85" i="1"/>
  <c r="BU85" i="1"/>
  <c r="BR85" i="1"/>
  <c r="BQ85" i="1"/>
  <c r="BO85" i="1"/>
  <c r="BS85" i="1" s="1"/>
  <c r="BN85" i="1"/>
  <c r="BF85" i="1"/>
  <c r="AY85" i="1"/>
  <c r="AS85" i="1"/>
  <c r="AR85" i="1"/>
  <c r="AQ85" i="1"/>
  <c r="AT85" i="1" s="1"/>
  <c r="AO85" i="1"/>
  <c r="AN85" i="1"/>
  <c r="AM85" i="1"/>
  <c r="AL85" i="1"/>
  <c r="AP85" i="1" s="1"/>
  <c r="AK85" i="1"/>
  <c r="AJ85" i="1"/>
  <c r="AI85" i="1"/>
  <c r="AH85" i="1"/>
  <c r="AG85" i="1"/>
  <c r="AF85" i="1"/>
  <c r="AE85" i="1"/>
  <c r="BL85" i="1" s="1"/>
  <c r="AD85" i="1"/>
  <c r="AC85" i="1"/>
  <c r="AB85" i="1"/>
  <c r="BD85" i="1" s="1"/>
  <c r="AA85" i="1"/>
  <c r="Z85" i="1"/>
  <c r="Y85" i="1"/>
  <c r="BJ85" i="1" s="1"/>
  <c r="W85" i="1"/>
  <c r="V85" i="1"/>
  <c r="U85" i="1"/>
  <c r="T85" i="1"/>
  <c r="S85" i="1"/>
  <c r="R85" i="1"/>
  <c r="AX85" i="1" s="1"/>
  <c r="Q85" i="1"/>
  <c r="P85" i="1"/>
  <c r="O85" i="1"/>
  <c r="N85" i="1"/>
  <c r="M85" i="1"/>
  <c r="K85" i="1"/>
  <c r="J85" i="1"/>
  <c r="H85" i="1"/>
  <c r="G85" i="1"/>
  <c r="L85" i="1" s="1"/>
  <c r="AV85" i="1" s="1"/>
  <c r="F85" i="1"/>
  <c r="BA85" i="1" s="1"/>
  <c r="BY84" i="1"/>
  <c r="BX84" i="1"/>
  <c r="BV84" i="1"/>
  <c r="BU84" i="1"/>
  <c r="BZ84" i="1" s="1"/>
  <c r="BR84" i="1"/>
  <c r="BS84" i="1" s="1"/>
  <c r="BQ84" i="1"/>
  <c r="BO84" i="1"/>
  <c r="BN84" i="1"/>
  <c r="BL84" i="1"/>
  <c r="AT84" i="1"/>
  <c r="AS84" i="1"/>
  <c r="AR84" i="1"/>
  <c r="AQ84" i="1"/>
  <c r="AO84" i="1"/>
  <c r="AN84" i="1"/>
  <c r="AM84" i="1"/>
  <c r="AL84" i="1"/>
  <c r="AP84" i="1" s="1"/>
  <c r="AK84" i="1"/>
  <c r="AI84" i="1"/>
  <c r="AH84" i="1"/>
  <c r="AG84" i="1"/>
  <c r="AJ84" i="1" s="1"/>
  <c r="AE84" i="1"/>
  <c r="BG84" i="1" s="1"/>
  <c r="AD84" i="1"/>
  <c r="AC84" i="1"/>
  <c r="AB84" i="1"/>
  <c r="BF84" i="1" s="1"/>
  <c r="AA84" i="1"/>
  <c r="Z84" i="1"/>
  <c r="Y84" i="1"/>
  <c r="BJ84" i="1" s="1"/>
  <c r="W84" i="1"/>
  <c r="V84" i="1"/>
  <c r="U84" i="1"/>
  <c r="T84" i="1"/>
  <c r="S84" i="1"/>
  <c r="R84" i="1"/>
  <c r="AX84" i="1" s="1"/>
  <c r="Q84" i="1"/>
  <c r="X84" i="1" s="1"/>
  <c r="P84" i="1"/>
  <c r="BA84" i="1" s="1"/>
  <c r="O84" i="1"/>
  <c r="N84" i="1"/>
  <c r="M84" i="1"/>
  <c r="K84" i="1"/>
  <c r="J84" i="1"/>
  <c r="H84" i="1"/>
  <c r="G84" i="1"/>
  <c r="BH84" i="1" s="1"/>
  <c r="F84" i="1"/>
  <c r="AZ84" i="1" s="1"/>
  <c r="BY83" i="1"/>
  <c r="BX83" i="1"/>
  <c r="BV83" i="1"/>
  <c r="BU83" i="1"/>
  <c r="BZ83" i="1" s="1"/>
  <c r="BR83" i="1"/>
  <c r="BQ83" i="1"/>
  <c r="BO83" i="1"/>
  <c r="BS83" i="1" s="1"/>
  <c r="BN83" i="1"/>
  <c r="BL83" i="1"/>
  <c r="BF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E83" i="1"/>
  <c r="BG83" i="1" s="1"/>
  <c r="AD83" i="1"/>
  <c r="AC83" i="1"/>
  <c r="AB83" i="1"/>
  <c r="BD83" i="1" s="1"/>
  <c r="AA83" i="1"/>
  <c r="AF83" i="1" s="1"/>
  <c r="Z83" i="1"/>
  <c r="Y83" i="1"/>
  <c r="BJ83" i="1" s="1"/>
  <c r="W83" i="1"/>
  <c r="V83" i="1"/>
  <c r="U83" i="1"/>
  <c r="AY83" i="1" s="1"/>
  <c r="T83" i="1"/>
  <c r="S83" i="1"/>
  <c r="R83" i="1"/>
  <c r="AX83" i="1" s="1"/>
  <c r="Q83" i="1"/>
  <c r="P83" i="1"/>
  <c r="BA83" i="1" s="1"/>
  <c r="O83" i="1"/>
  <c r="N83" i="1"/>
  <c r="M83" i="1"/>
  <c r="L83" i="1"/>
  <c r="AV83" i="1" s="1"/>
  <c r="AW83" i="1" s="1"/>
  <c r="K83" i="1"/>
  <c r="J83" i="1"/>
  <c r="H83" i="1"/>
  <c r="G83" i="1"/>
  <c r="F83" i="1"/>
  <c r="BH83" i="1" s="1"/>
  <c r="BZ82" i="1"/>
  <c r="BY82" i="1"/>
  <c r="BX82" i="1"/>
  <c r="BV82" i="1"/>
  <c r="BU82" i="1"/>
  <c r="BR82" i="1"/>
  <c r="BQ82" i="1"/>
  <c r="BO82" i="1"/>
  <c r="BN82" i="1"/>
  <c r="BS82" i="1" s="1"/>
  <c r="BF82" i="1"/>
  <c r="BD82" i="1"/>
  <c r="AY82" i="1"/>
  <c r="AS82" i="1"/>
  <c r="AR82" i="1"/>
  <c r="AQ82" i="1"/>
  <c r="AT82" i="1" s="1"/>
  <c r="AO82" i="1"/>
  <c r="AN82" i="1"/>
  <c r="AM82" i="1"/>
  <c r="AL82" i="1"/>
  <c r="AP82" i="1" s="1"/>
  <c r="AK82" i="1"/>
  <c r="AJ82" i="1"/>
  <c r="AI82" i="1"/>
  <c r="AH82" i="1"/>
  <c r="AG82" i="1"/>
  <c r="AF82" i="1"/>
  <c r="AE82" i="1"/>
  <c r="BL82" i="1" s="1"/>
  <c r="AD82" i="1"/>
  <c r="AC82" i="1"/>
  <c r="AB82" i="1"/>
  <c r="AA82" i="1"/>
  <c r="Z82" i="1"/>
  <c r="Y82" i="1"/>
  <c r="BJ82" i="1" s="1"/>
  <c r="W82" i="1"/>
  <c r="V82" i="1"/>
  <c r="U82" i="1"/>
  <c r="T82" i="1"/>
  <c r="S82" i="1"/>
  <c r="R82" i="1"/>
  <c r="AX82" i="1" s="1"/>
  <c r="Q82" i="1"/>
  <c r="X82" i="1" s="1"/>
  <c r="P82" i="1"/>
  <c r="O82" i="1"/>
  <c r="N82" i="1"/>
  <c r="M82" i="1"/>
  <c r="K82" i="1"/>
  <c r="J82" i="1"/>
  <c r="H82" i="1"/>
  <c r="G82" i="1"/>
  <c r="BH82" i="1" s="1"/>
  <c r="F82" i="1"/>
  <c r="BA82" i="1" s="1"/>
  <c r="BY81" i="1"/>
  <c r="BX81" i="1"/>
  <c r="BV81" i="1"/>
  <c r="BU81" i="1"/>
  <c r="BZ81" i="1" s="1"/>
  <c r="BR81" i="1"/>
  <c r="BQ81" i="1"/>
  <c r="BO81" i="1"/>
  <c r="BN81" i="1"/>
  <c r="BS81" i="1" s="1"/>
  <c r="BL81" i="1"/>
  <c r="AT81" i="1"/>
  <c r="AW81" i="1" s="1"/>
  <c r="AS81" i="1"/>
  <c r="AR81" i="1"/>
  <c r="AQ81" i="1"/>
  <c r="AO81" i="1"/>
  <c r="AN81" i="1"/>
  <c r="AM81" i="1"/>
  <c r="AL81" i="1"/>
  <c r="AK81" i="1"/>
  <c r="AP81" i="1" s="1"/>
  <c r="AI81" i="1"/>
  <c r="AH81" i="1"/>
  <c r="AG81" i="1"/>
  <c r="AJ81" i="1" s="1"/>
  <c r="AE81" i="1"/>
  <c r="BG81" i="1" s="1"/>
  <c r="AD81" i="1"/>
  <c r="AC81" i="1"/>
  <c r="AB81" i="1"/>
  <c r="AF81" i="1" s="1"/>
  <c r="AA81" i="1"/>
  <c r="Z81" i="1"/>
  <c r="Y81" i="1"/>
  <c r="BJ81" i="1" s="1"/>
  <c r="W81" i="1"/>
  <c r="V81" i="1"/>
  <c r="U81" i="1"/>
  <c r="T81" i="1"/>
  <c r="S81" i="1"/>
  <c r="R81" i="1"/>
  <c r="Q81" i="1"/>
  <c r="X81" i="1" s="1"/>
  <c r="P81" i="1"/>
  <c r="BA81" i="1" s="1"/>
  <c r="O81" i="1"/>
  <c r="N81" i="1"/>
  <c r="M81" i="1"/>
  <c r="K81" i="1"/>
  <c r="J81" i="1"/>
  <c r="H81" i="1"/>
  <c r="G81" i="1"/>
  <c r="F81" i="1"/>
  <c r="L81" i="1" s="1"/>
  <c r="AV81" i="1" s="1"/>
  <c r="BY80" i="1"/>
  <c r="BX80" i="1"/>
  <c r="BV80" i="1"/>
  <c r="BU80" i="1"/>
  <c r="BZ80" i="1" s="1"/>
  <c r="BR80" i="1"/>
  <c r="BQ80" i="1"/>
  <c r="BO80" i="1"/>
  <c r="BN80" i="1"/>
  <c r="BS80" i="1" s="1"/>
  <c r="BJ80" i="1"/>
  <c r="BF80" i="1"/>
  <c r="AS80" i="1"/>
  <c r="AT80" i="1" s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E80" i="1"/>
  <c r="BL80" i="1" s="1"/>
  <c r="AD80" i="1"/>
  <c r="AC80" i="1"/>
  <c r="AB80" i="1"/>
  <c r="BD80" i="1" s="1"/>
  <c r="AA80" i="1"/>
  <c r="AF80" i="1" s="1"/>
  <c r="Z80" i="1"/>
  <c r="Y80" i="1"/>
  <c r="W80" i="1"/>
  <c r="V80" i="1"/>
  <c r="U80" i="1"/>
  <c r="AY80" i="1" s="1"/>
  <c r="T80" i="1"/>
  <c r="S80" i="1"/>
  <c r="R80" i="1"/>
  <c r="AX80" i="1" s="1"/>
  <c r="Q80" i="1"/>
  <c r="P80" i="1"/>
  <c r="O80" i="1"/>
  <c r="N80" i="1"/>
  <c r="M80" i="1"/>
  <c r="L80" i="1"/>
  <c r="AV80" i="1" s="1"/>
  <c r="K80" i="1"/>
  <c r="J80" i="1"/>
  <c r="H80" i="1"/>
  <c r="G80" i="1"/>
  <c r="F80" i="1"/>
  <c r="AZ80" i="1" s="1"/>
  <c r="BZ79" i="1"/>
  <c r="BY79" i="1"/>
  <c r="BX79" i="1"/>
  <c r="BV79" i="1"/>
  <c r="BU79" i="1"/>
  <c r="BR79" i="1"/>
  <c r="BQ79" i="1"/>
  <c r="BO79" i="1"/>
  <c r="BN79" i="1"/>
  <c r="BS79" i="1" s="1"/>
  <c r="AY79" i="1"/>
  <c r="AS79" i="1"/>
  <c r="AR79" i="1"/>
  <c r="AQ79" i="1"/>
  <c r="AT79" i="1" s="1"/>
  <c r="AO79" i="1"/>
  <c r="AN79" i="1"/>
  <c r="AM79" i="1"/>
  <c r="AL79" i="1"/>
  <c r="AK79" i="1"/>
  <c r="AP79" i="1" s="1"/>
  <c r="AI79" i="1"/>
  <c r="AH79" i="1"/>
  <c r="AG79" i="1"/>
  <c r="AJ79" i="1" s="1"/>
  <c r="AF79" i="1"/>
  <c r="AE79" i="1"/>
  <c r="BL79" i="1" s="1"/>
  <c r="AD79" i="1"/>
  <c r="AC79" i="1"/>
  <c r="AB79" i="1"/>
  <c r="BD79" i="1" s="1"/>
  <c r="AA79" i="1"/>
  <c r="Z79" i="1"/>
  <c r="Y79" i="1"/>
  <c r="BJ79" i="1" s="1"/>
  <c r="W79" i="1"/>
  <c r="V79" i="1"/>
  <c r="U79" i="1"/>
  <c r="T79" i="1"/>
  <c r="S79" i="1"/>
  <c r="R79" i="1"/>
  <c r="AX79" i="1" s="1"/>
  <c r="Q79" i="1"/>
  <c r="X79" i="1" s="1"/>
  <c r="P79" i="1"/>
  <c r="O79" i="1"/>
  <c r="N79" i="1"/>
  <c r="M79" i="1"/>
  <c r="K79" i="1"/>
  <c r="J79" i="1"/>
  <c r="H79" i="1"/>
  <c r="G79" i="1"/>
  <c r="BH79" i="1" s="1"/>
  <c r="F79" i="1"/>
  <c r="BA79" i="1" s="1"/>
  <c r="BY78" i="1"/>
  <c r="BX78" i="1"/>
  <c r="BV78" i="1"/>
  <c r="BU78" i="1"/>
  <c r="BZ78" i="1" s="1"/>
  <c r="BR78" i="1"/>
  <c r="BQ78" i="1"/>
  <c r="BO78" i="1"/>
  <c r="BN78" i="1"/>
  <c r="BS78" i="1" s="1"/>
  <c r="BL78" i="1"/>
  <c r="AT78" i="1"/>
  <c r="AS78" i="1"/>
  <c r="AR78" i="1"/>
  <c r="AQ78" i="1"/>
  <c r="AO78" i="1"/>
  <c r="AN78" i="1"/>
  <c r="AM78" i="1"/>
  <c r="AL78" i="1"/>
  <c r="AK78" i="1"/>
  <c r="AP78" i="1" s="1"/>
  <c r="AI78" i="1"/>
  <c r="AH78" i="1"/>
  <c r="AG78" i="1"/>
  <c r="AJ78" i="1" s="1"/>
  <c r="AE78" i="1"/>
  <c r="BG78" i="1" s="1"/>
  <c r="AD78" i="1"/>
  <c r="AC78" i="1"/>
  <c r="AB78" i="1"/>
  <c r="BF78" i="1" s="1"/>
  <c r="AA78" i="1"/>
  <c r="AF78" i="1" s="1"/>
  <c r="Z78" i="1"/>
  <c r="Y78" i="1"/>
  <c r="BJ78" i="1" s="1"/>
  <c r="W78" i="1"/>
  <c r="V78" i="1"/>
  <c r="U78" i="1"/>
  <c r="AY78" i="1" s="1"/>
  <c r="T78" i="1"/>
  <c r="AX78" i="1" s="1"/>
  <c r="S78" i="1"/>
  <c r="R78" i="1"/>
  <c r="Q78" i="1"/>
  <c r="X78" i="1" s="1"/>
  <c r="P78" i="1"/>
  <c r="BA78" i="1" s="1"/>
  <c r="O78" i="1"/>
  <c r="N78" i="1"/>
  <c r="M78" i="1"/>
  <c r="K78" i="1"/>
  <c r="J78" i="1"/>
  <c r="H78" i="1"/>
  <c r="G78" i="1"/>
  <c r="F78" i="1"/>
  <c r="AZ78" i="1" s="1"/>
  <c r="BY77" i="1"/>
  <c r="BX77" i="1"/>
  <c r="BV77" i="1"/>
  <c r="BU77" i="1"/>
  <c r="BZ77" i="1" s="1"/>
  <c r="BR77" i="1"/>
  <c r="BQ77" i="1"/>
  <c r="BO77" i="1"/>
  <c r="BS77" i="1" s="1"/>
  <c r="BN77" i="1"/>
  <c r="BF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E77" i="1"/>
  <c r="BG77" i="1" s="1"/>
  <c r="AD77" i="1"/>
  <c r="AC77" i="1"/>
  <c r="AB77" i="1"/>
  <c r="BD77" i="1" s="1"/>
  <c r="AA77" i="1"/>
  <c r="AF77" i="1" s="1"/>
  <c r="Z77" i="1"/>
  <c r="Y77" i="1"/>
  <c r="BJ77" i="1" s="1"/>
  <c r="W77" i="1"/>
  <c r="V77" i="1"/>
  <c r="U77" i="1"/>
  <c r="AY77" i="1" s="1"/>
  <c r="T77" i="1"/>
  <c r="S77" i="1"/>
  <c r="R77" i="1"/>
  <c r="AX77" i="1" s="1"/>
  <c r="Q77" i="1"/>
  <c r="P77" i="1"/>
  <c r="O77" i="1"/>
  <c r="N77" i="1"/>
  <c r="M77" i="1"/>
  <c r="L77" i="1"/>
  <c r="AV77" i="1" s="1"/>
  <c r="AW77" i="1" s="1"/>
  <c r="K77" i="1"/>
  <c r="J77" i="1"/>
  <c r="H77" i="1"/>
  <c r="G77" i="1"/>
  <c r="F77" i="1"/>
  <c r="BH77" i="1" s="1"/>
  <c r="BZ76" i="1"/>
  <c r="BY76" i="1"/>
  <c r="BX76" i="1"/>
  <c r="BV76" i="1"/>
  <c r="BU76" i="1"/>
  <c r="BR76" i="1"/>
  <c r="BS76" i="1" s="1"/>
  <c r="BQ76" i="1"/>
  <c r="BO76" i="1"/>
  <c r="BN76" i="1"/>
  <c r="AY76" i="1"/>
  <c r="AS76" i="1"/>
  <c r="AR76" i="1"/>
  <c r="AQ76" i="1"/>
  <c r="AT76" i="1" s="1"/>
  <c r="AO76" i="1"/>
  <c r="AN76" i="1"/>
  <c r="AM76" i="1"/>
  <c r="AL76" i="1"/>
  <c r="AK76" i="1"/>
  <c r="AP76" i="1" s="1"/>
  <c r="AI76" i="1"/>
  <c r="AH76" i="1"/>
  <c r="AG76" i="1"/>
  <c r="BF76" i="1" s="1"/>
  <c r="AF76" i="1"/>
  <c r="AE76" i="1"/>
  <c r="BL76" i="1" s="1"/>
  <c r="AD76" i="1"/>
  <c r="AC76" i="1"/>
  <c r="AB76" i="1"/>
  <c r="AA76" i="1"/>
  <c r="Z76" i="1"/>
  <c r="Y76" i="1"/>
  <c r="BJ76" i="1" s="1"/>
  <c r="W76" i="1"/>
  <c r="V76" i="1"/>
  <c r="U76" i="1"/>
  <c r="T76" i="1"/>
  <c r="S76" i="1"/>
  <c r="R76" i="1"/>
  <c r="AX76" i="1" s="1"/>
  <c r="Q76" i="1"/>
  <c r="X76" i="1" s="1"/>
  <c r="P76" i="1"/>
  <c r="O76" i="1"/>
  <c r="N76" i="1"/>
  <c r="M76" i="1"/>
  <c r="K76" i="1"/>
  <c r="J76" i="1"/>
  <c r="H76" i="1"/>
  <c r="G76" i="1"/>
  <c r="F76" i="1"/>
  <c r="BH76" i="1" s="1"/>
  <c r="BY75" i="1"/>
  <c r="BX75" i="1"/>
  <c r="BV75" i="1"/>
  <c r="BU75" i="1"/>
  <c r="BZ75" i="1" s="1"/>
  <c r="BR75" i="1"/>
  <c r="BQ75" i="1"/>
  <c r="BO75" i="1"/>
  <c r="BN75" i="1"/>
  <c r="BS75" i="1" s="1"/>
  <c r="AT75" i="1"/>
  <c r="AS75" i="1"/>
  <c r="AR75" i="1"/>
  <c r="AQ75" i="1"/>
  <c r="AO75" i="1"/>
  <c r="AN75" i="1"/>
  <c r="AM75" i="1"/>
  <c r="AL75" i="1"/>
  <c r="AK75" i="1"/>
  <c r="AP75" i="1" s="1"/>
  <c r="AI75" i="1"/>
  <c r="AH75" i="1"/>
  <c r="AG75" i="1"/>
  <c r="AJ75" i="1" s="1"/>
  <c r="AE75" i="1"/>
  <c r="BL75" i="1" s="1"/>
  <c r="AD75" i="1"/>
  <c r="AC75" i="1"/>
  <c r="AB75" i="1"/>
  <c r="BF75" i="1" s="1"/>
  <c r="AA75" i="1"/>
  <c r="AF75" i="1" s="1"/>
  <c r="Z75" i="1"/>
  <c r="Y75" i="1"/>
  <c r="BJ75" i="1" s="1"/>
  <c r="W75" i="1"/>
  <c r="V75" i="1"/>
  <c r="U75" i="1"/>
  <c r="AY75" i="1" s="1"/>
  <c r="T75" i="1"/>
  <c r="S75" i="1"/>
  <c r="R75" i="1"/>
  <c r="AX75" i="1" s="1"/>
  <c r="Q75" i="1"/>
  <c r="X75" i="1" s="1"/>
  <c r="P75" i="1"/>
  <c r="O75" i="1"/>
  <c r="N75" i="1"/>
  <c r="M75" i="1"/>
  <c r="K75" i="1"/>
  <c r="J75" i="1"/>
  <c r="H75" i="1"/>
  <c r="G75" i="1"/>
  <c r="F75" i="1"/>
  <c r="L75" i="1" s="1"/>
  <c r="AV75" i="1" s="1"/>
  <c r="BY74" i="1"/>
  <c r="BX74" i="1"/>
  <c r="BV74" i="1"/>
  <c r="BU74" i="1"/>
  <c r="BZ74" i="1" s="1"/>
  <c r="BR74" i="1"/>
  <c r="BQ74" i="1"/>
  <c r="BO74" i="1"/>
  <c r="BN74" i="1"/>
  <c r="BS74" i="1" s="1"/>
  <c r="AS74" i="1"/>
  <c r="AR74" i="1"/>
  <c r="AQ74" i="1"/>
  <c r="AT74" i="1" s="1"/>
  <c r="AW74" i="1" s="1"/>
  <c r="AP74" i="1"/>
  <c r="AO74" i="1"/>
  <c r="AN74" i="1"/>
  <c r="AM74" i="1"/>
  <c r="AL74" i="1"/>
  <c r="AK74" i="1"/>
  <c r="AI74" i="1"/>
  <c r="AH74" i="1"/>
  <c r="AG74" i="1"/>
  <c r="AJ74" i="1" s="1"/>
  <c r="AE74" i="1"/>
  <c r="BL74" i="1" s="1"/>
  <c r="AD74" i="1"/>
  <c r="AC74" i="1"/>
  <c r="AB74" i="1"/>
  <c r="BF74" i="1" s="1"/>
  <c r="AA74" i="1"/>
  <c r="AF74" i="1" s="1"/>
  <c r="Z74" i="1"/>
  <c r="Y74" i="1"/>
  <c r="BJ74" i="1" s="1"/>
  <c r="W74" i="1"/>
  <c r="V74" i="1"/>
  <c r="U74" i="1"/>
  <c r="AY74" i="1" s="1"/>
  <c r="T74" i="1"/>
  <c r="S74" i="1"/>
  <c r="R74" i="1"/>
  <c r="AX74" i="1" s="1"/>
  <c r="Q74" i="1"/>
  <c r="P74" i="1"/>
  <c r="O74" i="1"/>
  <c r="N74" i="1"/>
  <c r="M74" i="1"/>
  <c r="K74" i="1"/>
  <c r="J74" i="1"/>
  <c r="H74" i="1"/>
  <c r="L74" i="1" s="1"/>
  <c r="AV74" i="1" s="1"/>
  <c r="G74" i="1"/>
  <c r="F74" i="1"/>
  <c r="AZ74" i="1" s="1"/>
  <c r="BZ73" i="1"/>
  <c r="BY73" i="1"/>
  <c r="BX73" i="1"/>
  <c r="BV73" i="1"/>
  <c r="BU73" i="1"/>
  <c r="BR73" i="1"/>
  <c r="BQ73" i="1"/>
  <c r="BO73" i="1"/>
  <c r="BN73" i="1"/>
  <c r="BS73" i="1" s="1"/>
  <c r="AS73" i="1"/>
  <c r="AR73" i="1"/>
  <c r="AQ73" i="1"/>
  <c r="AT73" i="1" s="1"/>
  <c r="AO73" i="1"/>
  <c r="AN73" i="1"/>
  <c r="AM73" i="1"/>
  <c r="AL73" i="1"/>
  <c r="AK73" i="1"/>
  <c r="AP73" i="1" s="1"/>
  <c r="AI73" i="1"/>
  <c r="AH73" i="1"/>
  <c r="AG73" i="1"/>
  <c r="AJ73" i="1" s="1"/>
  <c r="AF73" i="1"/>
  <c r="AE73" i="1"/>
  <c r="BL73" i="1" s="1"/>
  <c r="AD73" i="1"/>
  <c r="AC73" i="1"/>
  <c r="AB73" i="1"/>
  <c r="BD73" i="1" s="1"/>
  <c r="AA73" i="1"/>
  <c r="Z73" i="1"/>
  <c r="Y73" i="1"/>
  <c r="BJ73" i="1" s="1"/>
  <c r="W73" i="1"/>
  <c r="V73" i="1"/>
  <c r="U73" i="1"/>
  <c r="AY73" i="1" s="1"/>
  <c r="T73" i="1"/>
  <c r="S73" i="1"/>
  <c r="R73" i="1"/>
  <c r="AX73" i="1" s="1"/>
  <c r="Q73" i="1"/>
  <c r="X73" i="1" s="1"/>
  <c r="P73" i="1"/>
  <c r="O73" i="1"/>
  <c r="N73" i="1"/>
  <c r="M73" i="1"/>
  <c r="K73" i="1"/>
  <c r="J73" i="1"/>
  <c r="H73" i="1"/>
  <c r="G73" i="1"/>
  <c r="F73" i="1"/>
  <c r="BA73" i="1" s="1"/>
  <c r="BY72" i="1"/>
  <c r="BX72" i="1"/>
  <c r="BV72" i="1"/>
  <c r="BU72" i="1"/>
  <c r="BZ72" i="1" s="1"/>
  <c r="BR72" i="1"/>
  <c r="BQ72" i="1"/>
  <c r="BS72" i="1" s="1"/>
  <c r="BO72" i="1"/>
  <c r="BN72" i="1"/>
  <c r="AT72" i="1"/>
  <c r="AS72" i="1"/>
  <c r="AR72" i="1"/>
  <c r="AQ72" i="1"/>
  <c r="AO72" i="1"/>
  <c r="AN72" i="1"/>
  <c r="AM72" i="1"/>
  <c r="AL72" i="1"/>
  <c r="AK72" i="1"/>
  <c r="AP72" i="1" s="1"/>
  <c r="AX72" i="1" s="1"/>
  <c r="AI72" i="1"/>
  <c r="AH72" i="1"/>
  <c r="AG72" i="1"/>
  <c r="AJ72" i="1" s="1"/>
  <c r="AE72" i="1"/>
  <c r="BG72" i="1" s="1"/>
  <c r="AD72" i="1"/>
  <c r="AC72" i="1"/>
  <c r="AB72" i="1"/>
  <c r="BF72" i="1" s="1"/>
  <c r="AA72" i="1"/>
  <c r="AF72" i="1" s="1"/>
  <c r="Z72" i="1"/>
  <c r="Y72" i="1"/>
  <c r="BJ72" i="1" s="1"/>
  <c r="W72" i="1"/>
  <c r="V72" i="1"/>
  <c r="U72" i="1"/>
  <c r="AY72" i="1" s="1"/>
  <c r="T72" i="1"/>
  <c r="S72" i="1"/>
  <c r="R72" i="1"/>
  <c r="Q72" i="1"/>
  <c r="X72" i="1" s="1"/>
  <c r="P72" i="1"/>
  <c r="O72" i="1"/>
  <c r="N72" i="1"/>
  <c r="M72" i="1"/>
  <c r="K72" i="1"/>
  <c r="J72" i="1"/>
  <c r="H72" i="1"/>
  <c r="G72" i="1"/>
  <c r="F72" i="1"/>
  <c r="BA72" i="1" s="1"/>
  <c r="BY71" i="1"/>
  <c r="BX71" i="1"/>
  <c r="BV71" i="1"/>
  <c r="BU71" i="1"/>
  <c r="BZ71" i="1" s="1"/>
  <c r="BS71" i="1"/>
  <c r="BR71" i="1"/>
  <c r="BQ71" i="1"/>
  <c r="BO71" i="1"/>
  <c r="BN71" i="1"/>
  <c r="BD71" i="1"/>
  <c r="AZ71" i="1"/>
  <c r="AT71" i="1"/>
  <c r="AS71" i="1"/>
  <c r="AR71" i="1"/>
  <c r="AQ71" i="1"/>
  <c r="AO71" i="1"/>
  <c r="AN71" i="1"/>
  <c r="AM71" i="1"/>
  <c r="AL71" i="1"/>
  <c r="AK71" i="1"/>
  <c r="AP71" i="1" s="1"/>
  <c r="AI71" i="1"/>
  <c r="AJ71" i="1" s="1"/>
  <c r="AH71" i="1"/>
  <c r="AG71" i="1"/>
  <c r="AE71" i="1"/>
  <c r="BG71" i="1" s="1"/>
  <c r="AD71" i="1"/>
  <c r="AC71" i="1"/>
  <c r="AB71" i="1"/>
  <c r="BF71" i="1" s="1"/>
  <c r="AA71" i="1"/>
  <c r="AF71" i="1" s="1"/>
  <c r="Z71" i="1"/>
  <c r="Y71" i="1"/>
  <c r="BJ71" i="1" s="1"/>
  <c r="W71" i="1"/>
  <c r="V71" i="1"/>
  <c r="U71" i="1"/>
  <c r="AY71" i="1" s="1"/>
  <c r="T71" i="1"/>
  <c r="S71" i="1"/>
  <c r="R71" i="1"/>
  <c r="AX71" i="1" s="1"/>
  <c r="Q71" i="1"/>
  <c r="X71" i="1" s="1"/>
  <c r="P71" i="1"/>
  <c r="O71" i="1"/>
  <c r="N71" i="1"/>
  <c r="M71" i="1"/>
  <c r="K71" i="1"/>
  <c r="L71" i="1" s="1"/>
  <c r="AV71" i="1" s="1"/>
  <c r="AW71" i="1" s="1"/>
  <c r="J71" i="1"/>
  <c r="H71" i="1"/>
  <c r="G71" i="1"/>
  <c r="F71" i="1"/>
  <c r="BH71" i="1" s="1"/>
  <c r="BY70" i="1"/>
  <c r="BX70" i="1"/>
  <c r="BV70" i="1"/>
  <c r="BZ70" i="1" s="1"/>
  <c r="BU70" i="1"/>
  <c r="BS70" i="1"/>
  <c r="BR70" i="1"/>
  <c r="BQ70" i="1"/>
  <c r="BO70" i="1"/>
  <c r="BN70" i="1"/>
  <c r="BD70" i="1"/>
  <c r="AS70" i="1"/>
  <c r="AR70" i="1"/>
  <c r="AQ70" i="1"/>
  <c r="AT70" i="1" s="1"/>
  <c r="AO70" i="1"/>
  <c r="AN70" i="1"/>
  <c r="AM70" i="1"/>
  <c r="AL70" i="1"/>
  <c r="AK70" i="1"/>
  <c r="AP70" i="1" s="1"/>
  <c r="AI70" i="1"/>
  <c r="AH70" i="1"/>
  <c r="AG70" i="1"/>
  <c r="AJ70" i="1" s="1"/>
  <c r="AE70" i="1"/>
  <c r="BL70" i="1" s="1"/>
  <c r="AD70" i="1"/>
  <c r="AC70" i="1"/>
  <c r="AB70" i="1"/>
  <c r="BF70" i="1" s="1"/>
  <c r="AA70" i="1"/>
  <c r="AF70" i="1" s="1"/>
  <c r="Z70" i="1"/>
  <c r="Y70" i="1"/>
  <c r="BJ70" i="1" s="1"/>
  <c r="W70" i="1"/>
  <c r="V70" i="1"/>
  <c r="U70" i="1"/>
  <c r="AY70" i="1" s="1"/>
  <c r="T70" i="1"/>
  <c r="S70" i="1"/>
  <c r="R70" i="1"/>
  <c r="Q70" i="1"/>
  <c r="X70" i="1" s="1"/>
  <c r="P70" i="1"/>
  <c r="O70" i="1"/>
  <c r="N70" i="1"/>
  <c r="M70" i="1"/>
  <c r="K70" i="1"/>
  <c r="J70" i="1"/>
  <c r="H70" i="1"/>
  <c r="G70" i="1"/>
  <c r="F70" i="1"/>
  <c r="BH70" i="1" s="1"/>
  <c r="BY69" i="1"/>
  <c r="BX69" i="1"/>
  <c r="BV69" i="1"/>
  <c r="BU69" i="1"/>
  <c r="BZ69" i="1" s="1"/>
  <c r="BS69" i="1"/>
  <c r="BR69" i="1"/>
  <c r="BQ69" i="1"/>
  <c r="BO69" i="1"/>
  <c r="BN69" i="1"/>
  <c r="AS69" i="1"/>
  <c r="AR69" i="1"/>
  <c r="AQ69" i="1"/>
  <c r="AT69" i="1" s="1"/>
  <c r="AO69" i="1"/>
  <c r="AN69" i="1"/>
  <c r="AM69" i="1"/>
  <c r="AL69" i="1"/>
  <c r="AK69" i="1"/>
  <c r="AP69" i="1" s="1"/>
  <c r="AI69" i="1"/>
  <c r="AH69" i="1"/>
  <c r="AG69" i="1"/>
  <c r="AJ69" i="1" s="1"/>
  <c r="AE69" i="1"/>
  <c r="BL69" i="1" s="1"/>
  <c r="AD69" i="1"/>
  <c r="AC69" i="1"/>
  <c r="AB69" i="1"/>
  <c r="BF69" i="1" s="1"/>
  <c r="AA69" i="1"/>
  <c r="AF69" i="1" s="1"/>
  <c r="Z69" i="1"/>
  <c r="Y69" i="1"/>
  <c r="BJ69" i="1" s="1"/>
  <c r="W69" i="1"/>
  <c r="V69" i="1"/>
  <c r="U69" i="1"/>
  <c r="AY69" i="1" s="1"/>
  <c r="T69" i="1"/>
  <c r="S69" i="1"/>
  <c r="R69" i="1"/>
  <c r="Q69" i="1"/>
  <c r="X69" i="1" s="1"/>
  <c r="P69" i="1"/>
  <c r="O69" i="1"/>
  <c r="N69" i="1"/>
  <c r="M69" i="1"/>
  <c r="K69" i="1"/>
  <c r="J69" i="1"/>
  <c r="H69" i="1"/>
  <c r="G69" i="1"/>
  <c r="F69" i="1"/>
  <c r="L69" i="1" s="1"/>
  <c r="AV69" i="1" s="1"/>
  <c r="BY68" i="1"/>
  <c r="BX68" i="1"/>
  <c r="BV68" i="1"/>
  <c r="BZ68" i="1" s="1"/>
  <c r="BU68" i="1"/>
  <c r="BR68" i="1"/>
  <c r="BQ68" i="1"/>
  <c r="BO68" i="1"/>
  <c r="BN68" i="1"/>
  <c r="BS68" i="1" s="1"/>
  <c r="BJ68" i="1"/>
  <c r="AS68" i="1"/>
  <c r="AR68" i="1"/>
  <c r="AQ68" i="1"/>
  <c r="AT68" i="1" s="1"/>
  <c r="AO68" i="1"/>
  <c r="AP68" i="1" s="1"/>
  <c r="AN68" i="1"/>
  <c r="AM68" i="1"/>
  <c r="AL68" i="1"/>
  <c r="AK68" i="1"/>
  <c r="AI68" i="1"/>
  <c r="AH68" i="1"/>
  <c r="AG68" i="1"/>
  <c r="AJ68" i="1" s="1"/>
  <c r="AE68" i="1"/>
  <c r="BL68" i="1" s="1"/>
  <c r="AD68" i="1"/>
  <c r="AC68" i="1"/>
  <c r="AB68" i="1"/>
  <c r="BF68" i="1" s="1"/>
  <c r="AA68" i="1"/>
  <c r="AF68" i="1" s="1"/>
  <c r="Z68" i="1"/>
  <c r="Y68" i="1"/>
  <c r="W68" i="1"/>
  <c r="V68" i="1"/>
  <c r="U68" i="1"/>
  <c r="AY68" i="1" s="1"/>
  <c r="T68" i="1"/>
  <c r="S68" i="1"/>
  <c r="R68" i="1"/>
  <c r="Q68" i="1"/>
  <c r="X68" i="1" s="1"/>
  <c r="P68" i="1"/>
  <c r="O68" i="1"/>
  <c r="N68" i="1"/>
  <c r="M68" i="1"/>
  <c r="K68" i="1"/>
  <c r="J68" i="1"/>
  <c r="H68" i="1"/>
  <c r="G68" i="1"/>
  <c r="F68" i="1"/>
  <c r="AZ68" i="1" s="1"/>
  <c r="BY67" i="1"/>
  <c r="BZ67" i="1" s="1"/>
  <c r="BX67" i="1"/>
  <c r="BV67" i="1"/>
  <c r="BU67" i="1"/>
  <c r="BR67" i="1"/>
  <c r="BQ67" i="1"/>
  <c r="BO67" i="1"/>
  <c r="BN67" i="1"/>
  <c r="BS67" i="1" s="1"/>
  <c r="AS67" i="1"/>
  <c r="AR67" i="1"/>
  <c r="AQ67" i="1"/>
  <c r="AT67" i="1" s="1"/>
  <c r="AO67" i="1"/>
  <c r="AN67" i="1"/>
  <c r="AM67" i="1"/>
  <c r="AL67" i="1"/>
  <c r="AK67" i="1"/>
  <c r="AP67" i="1" s="1"/>
  <c r="AI67" i="1"/>
  <c r="AH67" i="1"/>
  <c r="AG67" i="1"/>
  <c r="AJ67" i="1" s="1"/>
  <c r="AE67" i="1"/>
  <c r="BL67" i="1" s="1"/>
  <c r="AD67" i="1"/>
  <c r="AC67" i="1"/>
  <c r="AB67" i="1"/>
  <c r="BD67" i="1" s="1"/>
  <c r="AA67" i="1"/>
  <c r="Z67" i="1"/>
  <c r="Y67" i="1"/>
  <c r="BJ67" i="1" s="1"/>
  <c r="W67" i="1"/>
  <c r="V67" i="1"/>
  <c r="U67" i="1"/>
  <c r="AY67" i="1" s="1"/>
  <c r="T67" i="1"/>
  <c r="S67" i="1"/>
  <c r="R67" i="1"/>
  <c r="AX67" i="1" s="1"/>
  <c r="Q67" i="1"/>
  <c r="X67" i="1" s="1"/>
  <c r="P67" i="1"/>
  <c r="O67" i="1"/>
  <c r="N67" i="1"/>
  <c r="M67" i="1"/>
  <c r="K67" i="1"/>
  <c r="J67" i="1"/>
  <c r="H67" i="1"/>
  <c r="G67" i="1"/>
  <c r="F67" i="1"/>
  <c r="BA67" i="1" s="1"/>
  <c r="CC66" i="1"/>
  <c r="CD66" i="1" s="1"/>
  <c r="BZ66" i="1"/>
  <c r="BY66" i="1"/>
  <c r="BX66" i="1"/>
  <c r="BV66" i="1"/>
  <c r="BU66" i="1"/>
  <c r="BS66" i="1"/>
  <c r="BR66" i="1"/>
  <c r="BQ66" i="1"/>
  <c r="BO66" i="1"/>
  <c r="BN66" i="1"/>
  <c r="BJ66" i="1"/>
  <c r="AS66" i="1"/>
  <c r="AR66" i="1"/>
  <c r="AQ66" i="1"/>
  <c r="AO66" i="1"/>
  <c r="AN66" i="1"/>
  <c r="AM66" i="1"/>
  <c r="AL66" i="1"/>
  <c r="AK66" i="1"/>
  <c r="AP66" i="1" s="1"/>
  <c r="AI66" i="1"/>
  <c r="AH66" i="1"/>
  <c r="AG66" i="1"/>
  <c r="BD66" i="1" s="1"/>
  <c r="AF66" i="1"/>
  <c r="AE66" i="1"/>
  <c r="BG66" i="1" s="1"/>
  <c r="AD66" i="1"/>
  <c r="AC66" i="1"/>
  <c r="AB66" i="1"/>
  <c r="BF66" i="1" s="1"/>
  <c r="AA66" i="1"/>
  <c r="Z66" i="1"/>
  <c r="Y66" i="1"/>
  <c r="W66" i="1"/>
  <c r="V66" i="1"/>
  <c r="U66" i="1"/>
  <c r="AY66" i="1" s="1"/>
  <c r="T66" i="1"/>
  <c r="S66" i="1"/>
  <c r="R66" i="1"/>
  <c r="Q66" i="1"/>
  <c r="X66" i="1" s="1"/>
  <c r="P66" i="1"/>
  <c r="O66" i="1"/>
  <c r="N66" i="1"/>
  <c r="M66" i="1"/>
  <c r="K66" i="1"/>
  <c r="J66" i="1"/>
  <c r="H66" i="1"/>
  <c r="G66" i="1"/>
  <c r="AZ66" i="1" s="1"/>
  <c r="F66" i="1"/>
  <c r="BY65" i="1"/>
  <c r="BX65" i="1"/>
  <c r="BV65" i="1"/>
  <c r="BU65" i="1"/>
  <c r="BZ65" i="1" s="1"/>
  <c r="BR65" i="1"/>
  <c r="BQ65" i="1"/>
  <c r="BO65" i="1"/>
  <c r="CC65" i="1" s="1"/>
  <c r="CD65" i="1" s="1"/>
  <c r="BN65" i="1"/>
  <c r="AW65" i="1"/>
  <c r="AS65" i="1"/>
  <c r="AR65" i="1"/>
  <c r="AQ65" i="1"/>
  <c r="AT65" i="1" s="1"/>
  <c r="AO65" i="1"/>
  <c r="AN65" i="1"/>
  <c r="AM65" i="1"/>
  <c r="AL65" i="1"/>
  <c r="AK65" i="1"/>
  <c r="AP65" i="1" s="1"/>
  <c r="AX65" i="1" s="1"/>
  <c r="AJ65" i="1"/>
  <c r="AI65" i="1"/>
  <c r="AH65" i="1"/>
  <c r="AG65" i="1"/>
  <c r="AE65" i="1"/>
  <c r="BL65" i="1" s="1"/>
  <c r="AD65" i="1"/>
  <c r="AC65" i="1"/>
  <c r="AB65" i="1"/>
  <c r="BF65" i="1" s="1"/>
  <c r="AA65" i="1"/>
  <c r="AF65" i="1" s="1"/>
  <c r="Z65" i="1"/>
  <c r="Y65" i="1"/>
  <c r="BJ65" i="1" s="1"/>
  <c r="X65" i="1"/>
  <c r="W65" i="1"/>
  <c r="V65" i="1"/>
  <c r="U65" i="1"/>
  <c r="AY65" i="1" s="1"/>
  <c r="T65" i="1"/>
  <c r="S65" i="1"/>
  <c r="R65" i="1"/>
  <c r="Q65" i="1"/>
  <c r="P65" i="1"/>
  <c r="O65" i="1"/>
  <c r="N65" i="1"/>
  <c r="M65" i="1"/>
  <c r="L65" i="1"/>
  <c r="AV65" i="1" s="1"/>
  <c r="K65" i="1"/>
  <c r="J65" i="1"/>
  <c r="H65" i="1"/>
  <c r="G65" i="1"/>
  <c r="F65" i="1"/>
  <c r="BH65" i="1" s="1"/>
  <c r="BY64" i="1"/>
  <c r="BX64" i="1"/>
  <c r="BV64" i="1"/>
  <c r="BU64" i="1"/>
  <c r="BZ64" i="1" s="1"/>
  <c r="BR64" i="1"/>
  <c r="BQ64" i="1"/>
  <c r="BO64" i="1"/>
  <c r="BN64" i="1"/>
  <c r="BS64" i="1" s="1"/>
  <c r="BA64" i="1"/>
  <c r="AS64" i="1"/>
  <c r="AR64" i="1"/>
  <c r="AQ64" i="1"/>
  <c r="AT64" i="1" s="1"/>
  <c r="AO64" i="1"/>
  <c r="AN64" i="1"/>
  <c r="AM64" i="1"/>
  <c r="AL64" i="1"/>
  <c r="AK64" i="1"/>
  <c r="AP64" i="1" s="1"/>
  <c r="AI64" i="1"/>
  <c r="AH64" i="1"/>
  <c r="AG64" i="1"/>
  <c r="AJ64" i="1" s="1"/>
  <c r="AE64" i="1"/>
  <c r="BL64" i="1" s="1"/>
  <c r="AD64" i="1"/>
  <c r="AC64" i="1"/>
  <c r="AB64" i="1"/>
  <c r="AA64" i="1"/>
  <c r="AF64" i="1" s="1"/>
  <c r="Z64" i="1"/>
  <c r="Y64" i="1"/>
  <c r="BJ64" i="1" s="1"/>
  <c r="W64" i="1"/>
  <c r="V64" i="1"/>
  <c r="U64" i="1"/>
  <c r="AY64" i="1" s="1"/>
  <c r="T64" i="1"/>
  <c r="S64" i="1"/>
  <c r="R64" i="1"/>
  <c r="Q64" i="1"/>
  <c r="X64" i="1" s="1"/>
  <c r="P64" i="1"/>
  <c r="O64" i="1"/>
  <c r="N64" i="1"/>
  <c r="M64" i="1"/>
  <c r="K64" i="1"/>
  <c r="J64" i="1"/>
  <c r="H64" i="1"/>
  <c r="G64" i="1"/>
  <c r="F64" i="1"/>
  <c r="CC63" i="1"/>
  <c r="CD63" i="1" s="1"/>
  <c r="BZ63" i="1"/>
  <c r="BY63" i="1"/>
  <c r="BX63" i="1"/>
  <c r="BV63" i="1"/>
  <c r="BU63" i="1"/>
  <c r="BS63" i="1"/>
  <c r="BR63" i="1"/>
  <c r="BQ63" i="1"/>
  <c r="BO63" i="1"/>
  <c r="BN63" i="1"/>
  <c r="AS63" i="1"/>
  <c r="AR63" i="1"/>
  <c r="AQ63" i="1"/>
  <c r="AO63" i="1"/>
  <c r="AN63" i="1"/>
  <c r="AM63" i="1"/>
  <c r="AL63" i="1"/>
  <c r="AK63" i="1"/>
  <c r="AP63" i="1" s="1"/>
  <c r="AI63" i="1"/>
  <c r="AH63" i="1"/>
  <c r="AG63" i="1"/>
  <c r="AJ63" i="1" s="1"/>
  <c r="AF63" i="1"/>
  <c r="AE63" i="1"/>
  <c r="BG63" i="1" s="1"/>
  <c r="AD63" i="1"/>
  <c r="AC63" i="1"/>
  <c r="AB63" i="1"/>
  <c r="BF63" i="1" s="1"/>
  <c r="AA63" i="1"/>
  <c r="Z63" i="1"/>
  <c r="Y63" i="1"/>
  <c r="BJ63" i="1" s="1"/>
  <c r="W63" i="1"/>
  <c r="V63" i="1"/>
  <c r="U63" i="1"/>
  <c r="AY63" i="1" s="1"/>
  <c r="T63" i="1"/>
  <c r="S63" i="1"/>
  <c r="R63" i="1"/>
  <c r="Q63" i="1"/>
  <c r="X63" i="1" s="1"/>
  <c r="P63" i="1"/>
  <c r="O63" i="1"/>
  <c r="N63" i="1"/>
  <c r="M63" i="1"/>
  <c r="K63" i="1"/>
  <c r="J63" i="1"/>
  <c r="H63" i="1"/>
  <c r="G63" i="1"/>
  <c r="AZ63" i="1" s="1"/>
  <c r="F63" i="1"/>
  <c r="BY62" i="1"/>
  <c r="BX62" i="1"/>
  <c r="BV62" i="1"/>
  <c r="BU62" i="1"/>
  <c r="BR62" i="1"/>
  <c r="BQ62" i="1"/>
  <c r="BO62" i="1"/>
  <c r="BN62" i="1"/>
  <c r="BG62" i="1"/>
  <c r="BD62" i="1"/>
  <c r="AW62" i="1"/>
  <c r="AS62" i="1"/>
  <c r="AR62" i="1"/>
  <c r="AQ62" i="1"/>
  <c r="AT62" i="1" s="1"/>
  <c r="AO62" i="1"/>
  <c r="AN62" i="1"/>
  <c r="AM62" i="1"/>
  <c r="AL62" i="1"/>
  <c r="AK62" i="1"/>
  <c r="AP62" i="1" s="1"/>
  <c r="AJ62" i="1"/>
  <c r="AI62" i="1"/>
  <c r="AH62" i="1"/>
  <c r="AG62" i="1"/>
  <c r="AE62" i="1"/>
  <c r="BL62" i="1" s="1"/>
  <c r="AD62" i="1"/>
  <c r="AC62" i="1"/>
  <c r="AB62" i="1"/>
  <c r="BF62" i="1" s="1"/>
  <c r="AA62" i="1"/>
  <c r="Z62" i="1"/>
  <c r="Y62" i="1"/>
  <c r="BJ62" i="1" s="1"/>
  <c r="X62" i="1"/>
  <c r="W62" i="1"/>
  <c r="V62" i="1"/>
  <c r="U62" i="1"/>
  <c r="AY62" i="1" s="1"/>
  <c r="T62" i="1"/>
  <c r="S62" i="1"/>
  <c r="R62" i="1"/>
  <c r="Q62" i="1"/>
  <c r="P62" i="1"/>
  <c r="O62" i="1"/>
  <c r="N62" i="1"/>
  <c r="M62" i="1"/>
  <c r="L62" i="1"/>
  <c r="AV62" i="1" s="1"/>
  <c r="K62" i="1"/>
  <c r="J62" i="1"/>
  <c r="H62" i="1"/>
  <c r="G62" i="1"/>
  <c r="F62" i="1"/>
  <c r="BY61" i="1"/>
  <c r="BX61" i="1"/>
  <c r="BV61" i="1"/>
  <c r="BU61" i="1"/>
  <c r="BZ61" i="1" s="1"/>
  <c r="BR61" i="1"/>
  <c r="BQ61" i="1"/>
  <c r="BO61" i="1"/>
  <c r="BN61" i="1"/>
  <c r="BA61" i="1"/>
  <c r="AS61" i="1"/>
  <c r="AR61" i="1"/>
  <c r="AQ61" i="1"/>
  <c r="AT61" i="1" s="1"/>
  <c r="AO61" i="1"/>
  <c r="AN61" i="1"/>
  <c r="AM61" i="1"/>
  <c r="AL61" i="1"/>
  <c r="AK61" i="1"/>
  <c r="AI61" i="1"/>
  <c r="AH61" i="1"/>
  <c r="AG61" i="1"/>
  <c r="AE61" i="1"/>
  <c r="BL61" i="1" s="1"/>
  <c r="AD61" i="1"/>
  <c r="AC61" i="1"/>
  <c r="AB61" i="1"/>
  <c r="AA61" i="1"/>
  <c r="Z61" i="1"/>
  <c r="Y61" i="1"/>
  <c r="BJ61" i="1" s="1"/>
  <c r="W61" i="1"/>
  <c r="V61" i="1"/>
  <c r="U61" i="1"/>
  <c r="T61" i="1"/>
  <c r="S61" i="1"/>
  <c r="R61" i="1"/>
  <c r="Q61" i="1"/>
  <c r="X61" i="1" s="1"/>
  <c r="P61" i="1"/>
  <c r="O61" i="1"/>
  <c r="N61" i="1"/>
  <c r="M61" i="1"/>
  <c r="K61" i="1"/>
  <c r="J61" i="1"/>
  <c r="H61" i="1"/>
  <c r="G61" i="1"/>
  <c r="F61" i="1"/>
  <c r="AZ61" i="1" s="1"/>
  <c r="CC60" i="1"/>
  <c r="CD60" i="1" s="1"/>
  <c r="BZ60" i="1"/>
  <c r="BY60" i="1"/>
  <c r="BX60" i="1"/>
  <c r="BV60" i="1"/>
  <c r="BU60" i="1"/>
  <c r="BS60" i="1"/>
  <c r="BR60" i="1"/>
  <c r="BQ60" i="1"/>
  <c r="BO60" i="1"/>
  <c r="BN60" i="1"/>
  <c r="AS60" i="1"/>
  <c r="AR60" i="1"/>
  <c r="AQ60" i="1"/>
  <c r="AO60" i="1"/>
  <c r="AN60" i="1"/>
  <c r="AM60" i="1"/>
  <c r="AL60" i="1"/>
  <c r="AK60" i="1"/>
  <c r="AI60" i="1"/>
  <c r="AH60" i="1"/>
  <c r="AG60" i="1"/>
  <c r="AJ60" i="1" s="1"/>
  <c r="AF60" i="1"/>
  <c r="AE60" i="1"/>
  <c r="BG60" i="1" s="1"/>
  <c r="AD60" i="1"/>
  <c r="AC60" i="1"/>
  <c r="AB60" i="1"/>
  <c r="BF60" i="1" s="1"/>
  <c r="AA60" i="1"/>
  <c r="Z60" i="1"/>
  <c r="Y60" i="1"/>
  <c r="BJ60" i="1" s="1"/>
  <c r="W60" i="1"/>
  <c r="V60" i="1"/>
  <c r="U60" i="1"/>
  <c r="AY60" i="1" s="1"/>
  <c r="T60" i="1"/>
  <c r="S60" i="1"/>
  <c r="R60" i="1"/>
  <c r="Q60" i="1"/>
  <c r="X60" i="1" s="1"/>
  <c r="P60" i="1"/>
  <c r="O60" i="1"/>
  <c r="N60" i="1"/>
  <c r="M60" i="1"/>
  <c r="K60" i="1"/>
  <c r="J60" i="1"/>
  <c r="H60" i="1"/>
  <c r="G60" i="1"/>
  <c r="BH60" i="1" s="1"/>
  <c r="F60" i="1"/>
  <c r="BY59" i="1"/>
  <c r="BX59" i="1"/>
  <c r="BV59" i="1"/>
  <c r="BZ59" i="1" s="1"/>
  <c r="BU59" i="1"/>
  <c r="BR59" i="1"/>
  <c r="BQ59" i="1"/>
  <c r="BO59" i="1"/>
  <c r="BN59" i="1"/>
  <c r="BG59" i="1"/>
  <c r="BD59" i="1"/>
  <c r="AS59" i="1"/>
  <c r="AR59" i="1"/>
  <c r="AQ59" i="1"/>
  <c r="AT59" i="1" s="1"/>
  <c r="AO59" i="1"/>
  <c r="AN59" i="1"/>
  <c r="AM59" i="1"/>
  <c r="AL59" i="1"/>
  <c r="AK59" i="1"/>
  <c r="AP59" i="1" s="1"/>
  <c r="AJ59" i="1"/>
  <c r="AI59" i="1"/>
  <c r="AH59" i="1"/>
  <c r="AG59" i="1"/>
  <c r="AE59" i="1"/>
  <c r="BL59" i="1" s="1"/>
  <c r="AD59" i="1"/>
  <c r="AC59" i="1"/>
  <c r="AB59" i="1"/>
  <c r="BF59" i="1" s="1"/>
  <c r="AA59" i="1"/>
  <c r="Z59" i="1"/>
  <c r="Y59" i="1"/>
  <c r="BJ59" i="1" s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AV59" i="1" s="1"/>
  <c r="AW59" i="1" s="1"/>
  <c r="K59" i="1"/>
  <c r="J59" i="1"/>
  <c r="H59" i="1"/>
  <c r="G59" i="1"/>
  <c r="F59" i="1"/>
  <c r="CC58" i="1"/>
  <c r="CD58" i="1" s="1"/>
  <c r="BY58" i="1"/>
  <c r="BX58" i="1"/>
  <c r="BV58" i="1"/>
  <c r="BU58" i="1"/>
  <c r="BZ58" i="1" s="1"/>
  <c r="BS58" i="1"/>
  <c r="BR58" i="1"/>
  <c r="BQ58" i="1"/>
  <c r="BO58" i="1"/>
  <c r="BN58" i="1"/>
  <c r="BL58" i="1"/>
  <c r="BG58" i="1"/>
  <c r="BA58" i="1"/>
  <c r="AT58" i="1"/>
  <c r="AS58" i="1"/>
  <c r="AR58" i="1"/>
  <c r="AQ58" i="1"/>
  <c r="AO58" i="1"/>
  <c r="AN58" i="1"/>
  <c r="AM58" i="1"/>
  <c r="AL58" i="1"/>
  <c r="AP58" i="1" s="1"/>
  <c r="AK58" i="1"/>
  <c r="AI58" i="1"/>
  <c r="AH58" i="1"/>
  <c r="AJ58" i="1" s="1"/>
  <c r="AG58" i="1"/>
  <c r="AF58" i="1"/>
  <c r="AE58" i="1"/>
  <c r="AD58" i="1"/>
  <c r="AC58" i="1"/>
  <c r="AB58" i="1"/>
  <c r="BF58" i="1" s="1"/>
  <c r="AA58" i="1"/>
  <c r="Z58" i="1"/>
  <c r="BJ58" i="1" s="1"/>
  <c r="Y58" i="1"/>
  <c r="W58" i="1"/>
  <c r="V58" i="1"/>
  <c r="U58" i="1"/>
  <c r="T58" i="1"/>
  <c r="S58" i="1"/>
  <c r="R58" i="1"/>
  <c r="Q58" i="1"/>
  <c r="P58" i="1"/>
  <c r="O58" i="1"/>
  <c r="N58" i="1"/>
  <c r="M58" i="1"/>
  <c r="K58" i="1"/>
  <c r="J58" i="1"/>
  <c r="H58" i="1"/>
  <c r="G58" i="1"/>
  <c r="AZ58" i="1" s="1"/>
  <c r="F58" i="1"/>
  <c r="BY57" i="1"/>
  <c r="BX57" i="1"/>
  <c r="BZ57" i="1" s="1"/>
  <c r="BV57" i="1"/>
  <c r="BU57" i="1"/>
  <c r="BR57" i="1"/>
  <c r="BQ57" i="1"/>
  <c r="BO57" i="1"/>
  <c r="BS57" i="1" s="1"/>
  <c r="BN57" i="1"/>
  <c r="BL57" i="1"/>
  <c r="BF57" i="1"/>
  <c r="AY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E57" i="1"/>
  <c r="BG57" i="1" s="1"/>
  <c r="AD57" i="1"/>
  <c r="AC57" i="1"/>
  <c r="AB57" i="1"/>
  <c r="BD57" i="1" s="1"/>
  <c r="AA57" i="1"/>
  <c r="Z57" i="1"/>
  <c r="BJ57" i="1" s="1"/>
  <c r="Y57" i="1"/>
  <c r="W57" i="1"/>
  <c r="V57" i="1"/>
  <c r="U57" i="1"/>
  <c r="T57" i="1"/>
  <c r="S57" i="1"/>
  <c r="R57" i="1"/>
  <c r="AX57" i="1" s="1"/>
  <c r="Q57" i="1"/>
  <c r="P57" i="1"/>
  <c r="O57" i="1"/>
  <c r="N57" i="1"/>
  <c r="M57" i="1"/>
  <c r="L57" i="1"/>
  <c r="AV57" i="1" s="1"/>
  <c r="AW57" i="1" s="1"/>
  <c r="K57" i="1"/>
  <c r="J57" i="1"/>
  <c r="H57" i="1"/>
  <c r="G57" i="1"/>
  <c r="BA57" i="1" s="1"/>
  <c r="F57" i="1"/>
  <c r="AZ57" i="1" s="1"/>
  <c r="BY56" i="1"/>
  <c r="BX56" i="1"/>
  <c r="BV56" i="1"/>
  <c r="BU56" i="1"/>
  <c r="BZ56" i="1" s="1"/>
  <c r="BR56" i="1"/>
  <c r="BQ56" i="1"/>
  <c r="BO56" i="1"/>
  <c r="BN56" i="1"/>
  <c r="CC56" i="1" s="1"/>
  <c r="CD56" i="1" s="1"/>
  <c r="BL56" i="1"/>
  <c r="BF56" i="1"/>
  <c r="AT56" i="1"/>
  <c r="AS56" i="1"/>
  <c r="AR56" i="1"/>
  <c r="AQ56" i="1"/>
  <c r="AP56" i="1"/>
  <c r="AO56" i="1"/>
  <c r="AN56" i="1"/>
  <c r="AM56" i="1"/>
  <c r="AL56" i="1"/>
  <c r="AK56" i="1"/>
  <c r="AI56" i="1"/>
  <c r="AH56" i="1"/>
  <c r="AJ56" i="1" s="1"/>
  <c r="AG56" i="1"/>
  <c r="AE56" i="1"/>
  <c r="BG56" i="1" s="1"/>
  <c r="AD56" i="1"/>
  <c r="AC56" i="1"/>
  <c r="AB56" i="1"/>
  <c r="AF56" i="1" s="1"/>
  <c r="AA56" i="1"/>
  <c r="Z56" i="1"/>
  <c r="Y56" i="1"/>
  <c r="BJ56" i="1" s="1"/>
  <c r="W56" i="1"/>
  <c r="V56" i="1"/>
  <c r="U56" i="1"/>
  <c r="T56" i="1"/>
  <c r="S56" i="1"/>
  <c r="R56" i="1"/>
  <c r="AX56" i="1" s="1"/>
  <c r="Q56" i="1"/>
  <c r="P56" i="1"/>
  <c r="BA56" i="1" s="1"/>
  <c r="O56" i="1"/>
  <c r="N56" i="1"/>
  <c r="M56" i="1"/>
  <c r="K56" i="1"/>
  <c r="J56" i="1"/>
  <c r="H56" i="1"/>
  <c r="G56" i="1"/>
  <c r="BH56" i="1" s="1"/>
  <c r="F56" i="1"/>
  <c r="AZ56" i="1" s="1"/>
  <c r="BZ55" i="1"/>
  <c r="BY55" i="1"/>
  <c r="BX55" i="1"/>
  <c r="BV55" i="1"/>
  <c r="BU55" i="1"/>
  <c r="BR55" i="1"/>
  <c r="BQ55" i="1"/>
  <c r="BO55" i="1"/>
  <c r="BS55" i="1" s="1"/>
  <c r="BN55" i="1"/>
  <c r="CC55" i="1" s="1"/>
  <c r="CD55" i="1" s="1"/>
  <c r="BL55" i="1"/>
  <c r="BF55" i="1"/>
  <c r="AY55" i="1"/>
  <c r="AT55" i="1"/>
  <c r="AW55" i="1" s="1"/>
  <c r="AS55" i="1"/>
  <c r="AR55" i="1"/>
  <c r="AQ55" i="1"/>
  <c r="AO55" i="1"/>
  <c r="AN55" i="1"/>
  <c r="AM55" i="1"/>
  <c r="AL55" i="1"/>
  <c r="AP55" i="1" s="1"/>
  <c r="AK55" i="1"/>
  <c r="AI55" i="1"/>
  <c r="AH55" i="1"/>
  <c r="AJ55" i="1" s="1"/>
  <c r="AG55" i="1"/>
  <c r="AF55" i="1"/>
  <c r="AE55" i="1"/>
  <c r="BG55" i="1" s="1"/>
  <c r="AD55" i="1"/>
  <c r="AC55" i="1"/>
  <c r="AB55" i="1"/>
  <c r="BD55" i="1" s="1"/>
  <c r="AA55" i="1"/>
  <c r="Z55" i="1"/>
  <c r="Y55" i="1"/>
  <c r="BJ55" i="1" s="1"/>
  <c r="W55" i="1"/>
  <c r="V55" i="1"/>
  <c r="U55" i="1"/>
  <c r="T55" i="1"/>
  <c r="S55" i="1"/>
  <c r="R55" i="1"/>
  <c r="Q55" i="1"/>
  <c r="P55" i="1"/>
  <c r="O55" i="1"/>
  <c r="N55" i="1"/>
  <c r="M55" i="1"/>
  <c r="K55" i="1"/>
  <c r="J55" i="1"/>
  <c r="H55" i="1"/>
  <c r="G55" i="1"/>
  <c r="L55" i="1" s="1"/>
  <c r="AV55" i="1" s="1"/>
  <c r="F55" i="1"/>
  <c r="BY54" i="1"/>
  <c r="BX54" i="1"/>
  <c r="BV54" i="1"/>
  <c r="BU54" i="1"/>
  <c r="BZ54" i="1" s="1"/>
  <c r="BR54" i="1"/>
  <c r="BQ54" i="1"/>
  <c r="BO54" i="1"/>
  <c r="BS54" i="1" s="1"/>
  <c r="BN54" i="1"/>
  <c r="BL54" i="1"/>
  <c r="BF54" i="1"/>
  <c r="AY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E54" i="1"/>
  <c r="BG54" i="1" s="1"/>
  <c r="AD54" i="1"/>
  <c r="AC54" i="1"/>
  <c r="AB54" i="1"/>
  <c r="BD54" i="1" s="1"/>
  <c r="AA54" i="1"/>
  <c r="Z54" i="1"/>
  <c r="BJ54" i="1" s="1"/>
  <c r="Y54" i="1"/>
  <c r="W54" i="1"/>
  <c r="V54" i="1"/>
  <c r="U54" i="1"/>
  <c r="T54" i="1"/>
  <c r="S54" i="1"/>
  <c r="R54" i="1"/>
  <c r="AX54" i="1" s="1"/>
  <c r="Q54" i="1"/>
  <c r="P54" i="1"/>
  <c r="O54" i="1"/>
  <c r="N54" i="1"/>
  <c r="M54" i="1"/>
  <c r="L54" i="1"/>
  <c r="AV54" i="1" s="1"/>
  <c r="AW54" i="1" s="1"/>
  <c r="K54" i="1"/>
  <c r="J54" i="1"/>
  <c r="H54" i="1"/>
  <c r="G54" i="1"/>
  <c r="BA54" i="1" s="1"/>
  <c r="F54" i="1"/>
  <c r="BY53" i="1"/>
  <c r="BX53" i="1"/>
  <c r="BV53" i="1"/>
  <c r="BU53" i="1"/>
  <c r="BZ53" i="1" s="1"/>
  <c r="BR53" i="1"/>
  <c r="BQ53" i="1"/>
  <c r="BO53" i="1"/>
  <c r="BN53" i="1"/>
  <c r="CC53" i="1" s="1"/>
  <c r="CD53" i="1" s="1"/>
  <c r="BL53" i="1"/>
  <c r="BF53" i="1"/>
  <c r="AT53" i="1"/>
  <c r="AW53" i="1" s="1"/>
  <c r="AS53" i="1"/>
  <c r="AR53" i="1"/>
  <c r="AQ53" i="1"/>
  <c r="AP53" i="1"/>
  <c r="AO53" i="1"/>
  <c r="AN53" i="1"/>
  <c r="AM53" i="1"/>
  <c r="AL53" i="1"/>
  <c r="AK53" i="1"/>
  <c r="AI53" i="1"/>
  <c r="AH53" i="1"/>
  <c r="AJ53" i="1" s="1"/>
  <c r="AG53" i="1"/>
  <c r="AE53" i="1"/>
  <c r="BG53" i="1" s="1"/>
  <c r="AD53" i="1"/>
  <c r="AC53" i="1"/>
  <c r="AB53" i="1"/>
  <c r="AF53" i="1" s="1"/>
  <c r="AA53" i="1"/>
  <c r="Z53" i="1"/>
  <c r="Y53" i="1"/>
  <c r="BJ53" i="1" s="1"/>
  <c r="W53" i="1"/>
  <c r="V53" i="1"/>
  <c r="U53" i="1"/>
  <c r="T53" i="1"/>
  <c r="S53" i="1"/>
  <c r="R53" i="1"/>
  <c r="AX53" i="1" s="1"/>
  <c r="Q53" i="1"/>
  <c r="P53" i="1"/>
  <c r="BA53" i="1" s="1"/>
  <c r="O53" i="1"/>
  <c r="N53" i="1"/>
  <c r="M53" i="1"/>
  <c r="K53" i="1"/>
  <c r="J53" i="1"/>
  <c r="H53" i="1"/>
  <c r="G53" i="1"/>
  <c r="L53" i="1" s="1"/>
  <c r="AV53" i="1" s="1"/>
  <c r="F53" i="1"/>
  <c r="BH53" i="1" s="1"/>
  <c r="BZ52" i="1"/>
  <c r="BY52" i="1"/>
  <c r="BX52" i="1"/>
  <c r="BV52" i="1"/>
  <c r="BU52" i="1"/>
  <c r="BR52" i="1"/>
  <c r="BQ52" i="1"/>
  <c r="BO52" i="1"/>
  <c r="BS52" i="1" s="1"/>
  <c r="BN52" i="1"/>
  <c r="BL52" i="1"/>
  <c r="BF52" i="1"/>
  <c r="AS52" i="1"/>
  <c r="AR52" i="1"/>
  <c r="AT52" i="1" s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BG52" i="1" s="1"/>
  <c r="AD52" i="1"/>
  <c r="AC52" i="1"/>
  <c r="AB52" i="1"/>
  <c r="BD52" i="1" s="1"/>
  <c r="AA52" i="1"/>
  <c r="Z52" i="1"/>
  <c r="BJ52" i="1" s="1"/>
  <c r="Y52" i="1"/>
  <c r="X52" i="1"/>
  <c r="W52" i="1"/>
  <c r="V52" i="1"/>
  <c r="U52" i="1"/>
  <c r="AY52" i="1" s="1"/>
  <c r="T52" i="1"/>
  <c r="S52" i="1"/>
  <c r="R52" i="1"/>
  <c r="AX52" i="1" s="1"/>
  <c r="Q52" i="1"/>
  <c r="P52" i="1"/>
  <c r="O52" i="1"/>
  <c r="N52" i="1"/>
  <c r="M52" i="1"/>
  <c r="L52" i="1"/>
  <c r="AV52" i="1" s="1"/>
  <c r="K52" i="1"/>
  <c r="J52" i="1"/>
  <c r="H52" i="1"/>
  <c r="G52" i="1"/>
  <c r="BH52" i="1" s="1"/>
  <c r="F52" i="1"/>
  <c r="BZ51" i="1"/>
  <c r="BY51" i="1"/>
  <c r="BX51" i="1"/>
  <c r="BV51" i="1"/>
  <c r="BU51" i="1"/>
  <c r="BR51" i="1"/>
  <c r="BQ51" i="1"/>
  <c r="BO51" i="1"/>
  <c r="BN51" i="1"/>
  <c r="BS51" i="1" s="1"/>
  <c r="BL51" i="1"/>
  <c r="BF51" i="1"/>
  <c r="AY51" i="1"/>
  <c r="AT51" i="1"/>
  <c r="AS51" i="1"/>
  <c r="AR51" i="1"/>
  <c r="AQ51" i="1"/>
  <c r="AO51" i="1"/>
  <c r="AN51" i="1"/>
  <c r="AM51" i="1"/>
  <c r="AL51" i="1"/>
  <c r="AP51" i="1" s="1"/>
  <c r="AK51" i="1"/>
  <c r="AI51" i="1"/>
  <c r="AH51" i="1"/>
  <c r="AJ51" i="1" s="1"/>
  <c r="AG51" i="1"/>
  <c r="AF51" i="1"/>
  <c r="AE51" i="1"/>
  <c r="BG51" i="1" s="1"/>
  <c r="AD51" i="1"/>
  <c r="AC51" i="1"/>
  <c r="AB51" i="1"/>
  <c r="BD51" i="1" s="1"/>
  <c r="AA51" i="1"/>
  <c r="Z51" i="1"/>
  <c r="Y51" i="1"/>
  <c r="BJ51" i="1" s="1"/>
  <c r="W51" i="1"/>
  <c r="V51" i="1"/>
  <c r="U51" i="1"/>
  <c r="T51" i="1"/>
  <c r="S51" i="1"/>
  <c r="R51" i="1"/>
  <c r="Q51" i="1"/>
  <c r="X51" i="1" s="1"/>
  <c r="P51" i="1"/>
  <c r="O51" i="1"/>
  <c r="N51" i="1"/>
  <c r="M51" i="1"/>
  <c r="K51" i="1"/>
  <c r="J51" i="1"/>
  <c r="H51" i="1"/>
  <c r="G51" i="1"/>
  <c r="L51" i="1" s="1"/>
  <c r="AV51" i="1" s="1"/>
  <c r="F51" i="1"/>
  <c r="BY50" i="1"/>
  <c r="BX50" i="1"/>
  <c r="BV50" i="1"/>
  <c r="BU50" i="1"/>
  <c r="BZ50" i="1" s="1"/>
  <c r="BR50" i="1"/>
  <c r="BQ50" i="1"/>
  <c r="BO50" i="1"/>
  <c r="BS50" i="1" s="1"/>
  <c r="BN50" i="1"/>
  <c r="BL50" i="1"/>
  <c r="AT50" i="1"/>
  <c r="AS50" i="1"/>
  <c r="AR50" i="1"/>
  <c r="AQ50" i="1"/>
  <c r="AO50" i="1"/>
  <c r="AN50" i="1"/>
  <c r="AM50" i="1"/>
  <c r="AL50" i="1"/>
  <c r="AP50" i="1" s="1"/>
  <c r="AK50" i="1"/>
  <c r="AJ50" i="1"/>
  <c r="AI50" i="1"/>
  <c r="AH50" i="1"/>
  <c r="AG50" i="1"/>
  <c r="AE50" i="1"/>
  <c r="BG50" i="1" s="1"/>
  <c r="AD50" i="1"/>
  <c r="AC50" i="1"/>
  <c r="AB50" i="1"/>
  <c r="AY50" i="1" s="1"/>
  <c r="AA50" i="1"/>
  <c r="Z50" i="1"/>
  <c r="Y50" i="1"/>
  <c r="BJ50" i="1" s="1"/>
  <c r="X50" i="1"/>
  <c r="W50" i="1"/>
  <c r="V50" i="1"/>
  <c r="U50" i="1"/>
  <c r="T50" i="1"/>
  <c r="S50" i="1"/>
  <c r="R50" i="1"/>
  <c r="AX50" i="1" s="1"/>
  <c r="Q50" i="1"/>
  <c r="P50" i="1"/>
  <c r="BA50" i="1" s="1"/>
  <c r="O50" i="1"/>
  <c r="N50" i="1"/>
  <c r="M50" i="1"/>
  <c r="L50" i="1"/>
  <c r="AV50" i="1" s="1"/>
  <c r="AW50" i="1" s="1"/>
  <c r="K50" i="1"/>
  <c r="J50" i="1"/>
  <c r="H50" i="1"/>
  <c r="G50" i="1"/>
  <c r="BH50" i="1" s="1"/>
  <c r="F50" i="1"/>
  <c r="AZ50" i="1" s="1"/>
  <c r="BY49" i="1"/>
  <c r="BX49" i="1"/>
  <c r="BV49" i="1"/>
  <c r="BU49" i="1"/>
  <c r="BZ49" i="1" s="1"/>
  <c r="BR49" i="1"/>
  <c r="BQ49" i="1"/>
  <c r="BO49" i="1"/>
  <c r="BS49" i="1" s="1"/>
  <c r="BN49" i="1"/>
  <c r="BL49" i="1"/>
  <c r="BF49" i="1"/>
  <c r="AY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E49" i="1"/>
  <c r="BG49" i="1" s="1"/>
  <c r="AD49" i="1"/>
  <c r="AC49" i="1"/>
  <c r="AB49" i="1"/>
  <c r="BD49" i="1" s="1"/>
  <c r="AA49" i="1"/>
  <c r="Z49" i="1"/>
  <c r="BJ49" i="1" s="1"/>
  <c r="Y49" i="1"/>
  <c r="W49" i="1"/>
  <c r="V49" i="1"/>
  <c r="U49" i="1"/>
  <c r="T49" i="1"/>
  <c r="S49" i="1"/>
  <c r="R49" i="1"/>
  <c r="AX49" i="1" s="1"/>
  <c r="Q49" i="1"/>
  <c r="P49" i="1"/>
  <c r="O49" i="1"/>
  <c r="N49" i="1"/>
  <c r="M49" i="1"/>
  <c r="L49" i="1"/>
  <c r="AV49" i="1" s="1"/>
  <c r="AW49" i="1" s="1"/>
  <c r="K49" i="1"/>
  <c r="J49" i="1"/>
  <c r="H49" i="1"/>
  <c r="G49" i="1"/>
  <c r="BA49" i="1" s="1"/>
  <c r="F49" i="1"/>
  <c r="BZ48" i="1"/>
  <c r="BY48" i="1"/>
  <c r="BX48" i="1"/>
  <c r="BV48" i="1"/>
  <c r="BU48" i="1"/>
  <c r="BR48" i="1"/>
  <c r="BQ48" i="1"/>
  <c r="BO48" i="1"/>
  <c r="BN48" i="1"/>
  <c r="BS48" i="1" s="1"/>
  <c r="BL48" i="1"/>
  <c r="AS48" i="1"/>
  <c r="AR48" i="1"/>
  <c r="AT48" i="1" s="1"/>
  <c r="AQ48" i="1"/>
  <c r="AO48" i="1"/>
  <c r="AN48" i="1"/>
  <c r="AM48" i="1"/>
  <c r="AL48" i="1"/>
  <c r="AP48" i="1" s="1"/>
  <c r="AK48" i="1"/>
  <c r="AJ48" i="1"/>
  <c r="AI48" i="1"/>
  <c r="AH48" i="1"/>
  <c r="AG48" i="1"/>
  <c r="AF48" i="1"/>
  <c r="AE48" i="1"/>
  <c r="BG48" i="1" s="1"/>
  <c r="AD48" i="1"/>
  <c r="AC48" i="1"/>
  <c r="AB48" i="1"/>
  <c r="BF48" i="1" s="1"/>
  <c r="AA48" i="1"/>
  <c r="Z48" i="1"/>
  <c r="BJ48" i="1" s="1"/>
  <c r="Y48" i="1"/>
  <c r="W48" i="1"/>
  <c r="V48" i="1"/>
  <c r="U48" i="1"/>
  <c r="T48" i="1"/>
  <c r="X48" i="1" s="1"/>
  <c r="S48" i="1"/>
  <c r="R48" i="1"/>
  <c r="AX48" i="1" s="1"/>
  <c r="Q48" i="1"/>
  <c r="P48" i="1"/>
  <c r="O48" i="1"/>
  <c r="N48" i="1"/>
  <c r="M48" i="1"/>
  <c r="K48" i="1"/>
  <c r="J48" i="1"/>
  <c r="H48" i="1"/>
  <c r="G48" i="1"/>
  <c r="BA48" i="1" s="1"/>
  <c r="F48" i="1"/>
  <c r="AZ48" i="1" s="1"/>
  <c r="BY47" i="1"/>
  <c r="BX47" i="1"/>
  <c r="BV47" i="1"/>
  <c r="BU47" i="1"/>
  <c r="BZ47" i="1" s="1"/>
  <c r="BR47" i="1"/>
  <c r="BQ47" i="1"/>
  <c r="BO47" i="1"/>
  <c r="BN47" i="1"/>
  <c r="BS47" i="1" s="1"/>
  <c r="BL47" i="1"/>
  <c r="BF47" i="1"/>
  <c r="AT47" i="1"/>
  <c r="AS47" i="1"/>
  <c r="AR47" i="1"/>
  <c r="AQ47" i="1"/>
  <c r="AP47" i="1"/>
  <c r="AO47" i="1"/>
  <c r="AN47" i="1"/>
  <c r="AM47" i="1"/>
  <c r="AL47" i="1"/>
  <c r="AK47" i="1"/>
  <c r="AI47" i="1"/>
  <c r="AH47" i="1"/>
  <c r="AJ47" i="1" s="1"/>
  <c r="AG47" i="1"/>
  <c r="AE47" i="1"/>
  <c r="BG47" i="1" s="1"/>
  <c r="AD47" i="1"/>
  <c r="AC47" i="1"/>
  <c r="AB47" i="1"/>
  <c r="AF47" i="1" s="1"/>
  <c r="AA47" i="1"/>
  <c r="Z47" i="1"/>
  <c r="Y47" i="1"/>
  <c r="BJ47" i="1" s="1"/>
  <c r="W47" i="1"/>
  <c r="V47" i="1"/>
  <c r="U47" i="1"/>
  <c r="T47" i="1"/>
  <c r="S47" i="1"/>
  <c r="R47" i="1"/>
  <c r="AX47" i="1" s="1"/>
  <c r="Q47" i="1"/>
  <c r="P47" i="1"/>
  <c r="BA47" i="1" s="1"/>
  <c r="O47" i="1"/>
  <c r="N47" i="1"/>
  <c r="M47" i="1"/>
  <c r="K47" i="1"/>
  <c r="J47" i="1"/>
  <c r="H47" i="1"/>
  <c r="G47" i="1"/>
  <c r="F47" i="1"/>
  <c r="BH47" i="1" s="1"/>
  <c r="BZ46" i="1"/>
  <c r="BY46" i="1"/>
  <c r="BX46" i="1"/>
  <c r="BV46" i="1"/>
  <c r="BU46" i="1"/>
  <c r="BR46" i="1"/>
  <c r="BQ46" i="1"/>
  <c r="BO46" i="1"/>
  <c r="BS46" i="1" s="1"/>
  <c r="BN46" i="1"/>
  <c r="BL46" i="1"/>
  <c r="BF46" i="1"/>
  <c r="AS46" i="1"/>
  <c r="AR46" i="1"/>
  <c r="AT46" i="1" s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BG46" i="1" s="1"/>
  <c r="AD46" i="1"/>
  <c r="AC46" i="1"/>
  <c r="AB46" i="1"/>
  <c r="BD46" i="1" s="1"/>
  <c r="AA46" i="1"/>
  <c r="Z46" i="1"/>
  <c r="BJ46" i="1" s="1"/>
  <c r="Y46" i="1"/>
  <c r="X46" i="1"/>
  <c r="W46" i="1"/>
  <c r="V46" i="1"/>
  <c r="U46" i="1"/>
  <c r="AY46" i="1" s="1"/>
  <c r="T46" i="1"/>
  <c r="S46" i="1"/>
  <c r="R46" i="1"/>
  <c r="AX46" i="1" s="1"/>
  <c r="Q46" i="1"/>
  <c r="P46" i="1"/>
  <c r="O46" i="1"/>
  <c r="N46" i="1"/>
  <c r="M46" i="1"/>
  <c r="L46" i="1"/>
  <c r="AV46" i="1" s="1"/>
  <c r="K46" i="1"/>
  <c r="J46" i="1"/>
  <c r="H46" i="1"/>
  <c r="G46" i="1"/>
  <c r="BH46" i="1" s="1"/>
  <c r="F46" i="1"/>
  <c r="BZ45" i="1"/>
  <c r="BY45" i="1"/>
  <c r="BX45" i="1"/>
  <c r="BV45" i="1"/>
  <c r="BU45" i="1"/>
  <c r="BR45" i="1"/>
  <c r="BQ45" i="1"/>
  <c r="BO45" i="1"/>
  <c r="BN45" i="1"/>
  <c r="BS45" i="1" s="1"/>
  <c r="BL45" i="1"/>
  <c r="BF45" i="1"/>
  <c r="AY45" i="1"/>
  <c r="AT45" i="1"/>
  <c r="AW45" i="1" s="1"/>
  <c r="AS45" i="1"/>
  <c r="AR45" i="1"/>
  <c r="AQ45" i="1"/>
  <c r="AO45" i="1"/>
  <c r="AN45" i="1"/>
  <c r="AM45" i="1"/>
  <c r="AL45" i="1"/>
  <c r="AP45" i="1" s="1"/>
  <c r="AK45" i="1"/>
  <c r="AI45" i="1"/>
  <c r="AH45" i="1"/>
  <c r="AJ45" i="1" s="1"/>
  <c r="AG45" i="1"/>
  <c r="AF45" i="1"/>
  <c r="AE45" i="1"/>
  <c r="BG45" i="1" s="1"/>
  <c r="AD45" i="1"/>
  <c r="AC45" i="1"/>
  <c r="AB45" i="1"/>
  <c r="BD45" i="1" s="1"/>
  <c r="AA45" i="1"/>
  <c r="Z45" i="1"/>
  <c r="Y45" i="1"/>
  <c r="BJ45" i="1" s="1"/>
  <c r="W45" i="1"/>
  <c r="V45" i="1"/>
  <c r="U45" i="1"/>
  <c r="T45" i="1"/>
  <c r="S45" i="1"/>
  <c r="R45" i="1"/>
  <c r="AX45" i="1" s="1"/>
  <c r="Q45" i="1"/>
  <c r="X45" i="1" s="1"/>
  <c r="P45" i="1"/>
  <c r="O45" i="1"/>
  <c r="N45" i="1"/>
  <c r="M45" i="1"/>
  <c r="K45" i="1"/>
  <c r="J45" i="1"/>
  <c r="H45" i="1"/>
  <c r="G45" i="1"/>
  <c r="L45" i="1" s="1"/>
  <c r="AV45" i="1" s="1"/>
  <c r="F45" i="1"/>
  <c r="BY44" i="1"/>
  <c r="BX44" i="1"/>
  <c r="BV44" i="1"/>
  <c r="BU44" i="1"/>
  <c r="BZ44" i="1" s="1"/>
  <c r="BR44" i="1"/>
  <c r="BQ44" i="1"/>
  <c r="BO44" i="1"/>
  <c r="BN44" i="1"/>
  <c r="BS44" i="1" s="1"/>
  <c r="BL44" i="1"/>
  <c r="AT44" i="1"/>
  <c r="AS44" i="1"/>
  <c r="AR44" i="1"/>
  <c r="AQ44" i="1"/>
  <c r="AO44" i="1"/>
  <c r="AN44" i="1"/>
  <c r="AM44" i="1"/>
  <c r="AL44" i="1"/>
  <c r="AK44" i="1"/>
  <c r="AP44" i="1" s="1"/>
  <c r="AX44" i="1" s="1"/>
  <c r="AJ44" i="1"/>
  <c r="AI44" i="1"/>
  <c r="AH44" i="1"/>
  <c r="AG44" i="1"/>
  <c r="AE44" i="1"/>
  <c r="BG44" i="1" s="1"/>
  <c r="AD44" i="1"/>
  <c r="AC44" i="1"/>
  <c r="AB44" i="1"/>
  <c r="AY44" i="1" s="1"/>
  <c r="AA44" i="1"/>
  <c r="Z44" i="1"/>
  <c r="Y44" i="1"/>
  <c r="BJ44" i="1" s="1"/>
  <c r="X44" i="1"/>
  <c r="W44" i="1"/>
  <c r="V44" i="1"/>
  <c r="U44" i="1"/>
  <c r="T44" i="1"/>
  <c r="S44" i="1"/>
  <c r="R44" i="1"/>
  <c r="Q44" i="1"/>
  <c r="P44" i="1"/>
  <c r="BA44" i="1" s="1"/>
  <c r="O44" i="1"/>
  <c r="N44" i="1"/>
  <c r="M44" i="1"/>
  <c r="L44" i="1"/>
  <c r="AV44" i="1" s="1"/>
  <c r="AW44" i="1" s="1"/>
  <c r="K44" i="1"/>
  <c r="J44" i="1"/>
  <c r="H44" i="1"/>
  <c r="G44" i="1"/>
  <c r="BH44" i="1" s="1"/>
  <c r="F44" i="1"/>
  <c r="AZ44" i="1" s="1"/>
  <c r="BY43" i="1"/>
  <c r="BX43" i="1"/>
  <c r="BV43" i="1"/>
  <c r="BU43" i="1"/>
  <c r="BZ43" i="1" s="1"/>
  <c r="BR43" i="1"/>
  <c r="BQ43" i="1"/>
  <c r="BO43" i="1"/>
  <c r="BS43" i="1" s="1"/>
  <c r="BN43" i="1"/>
  <c r="BL43" i="1"/>
  <c r="BF43" i="1"/>
  <c r="AZ43" i="1"/>
  <c r="AY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E43" i="1"/>
  <c r="BG43" i="1" s="1"/>
  <c r="AD43" i="1"/>
  <c r="AC43" i="1"/>
  <c r="AB43" i="1"/>
  <c r="BD43" i="1" s="1"/>
  <c r="AA43" i="1"/>
  <c r="AF43" i="1" s="1"/>
  <c r="Z43" i="1"/>
  <c r="BJ43" i="1" s="1"/>
  <c r="Y43" i="1"/>
  <c r="W43" i="1"/>
  <c r="V43" i="1"/>
  <c r="U43" i="1"/>
  <c r="T43" i="1"/>
  <c r="S43" i="1"/>
  <c r="R43" i="1"/>
  <c r="AX43" i="1" s="1"/>
  <c r="Q43" i="1"/>
  <c r="P43" i="1"/>
  <c r="O43" i="1"/>
  <c r="N43" i="1"/>
  <c r="M43" i="1"/>
  <c r="L43" i="1"/>
  <c r="AV43" i="1" s="1"/>
  <c r="AW43" i="1" s="1"/>
  <c r="K43" i="1"/>
  <c r="J43" i="1"/>
  <c r="H43" i="1"/>
  <c r="G43" i="1"/>
  <c r="BA43" i="1" s="1"/>
  <c r="F43" i="1"/>
  <c r="BZ42" i="1"/>
  <c r="BY42" i="1"/>
  <c r="BX42" i="1"/>
  <c r="BV42" i="1"/>
  <c r="BU42" i="1"/>
  <c r="BR42" i="1"/>
  <c r="BQ42" i="1"/>
  <c r="BO42" i="1"/>
  <c r="BN42" i="1"/>
  <c r="BS42" i="1" s="1"/>
  <c r="BL42" i="1"/>
  <c r="AS42" i="1"/>
  <c r="AR42" i="1"/>
  <c r="AT42" i="1" s="1"/>
  <c r="AQ42" i="1"/>
  <c r="AO42" i="1"/>
  <c r="AN42" i="1"/>
  <c r="AM42" i="1"/>
  <c r="AL42" i="1"/>
  <c r="AP42" i="1" s="1"/>
  <c r="AK42" i="1"/>
  <c r="AJ42" i="1"/>
  <c r="AI42" i="1"/>
  <c r="AH42" i="1"/>
  <c r="AG42" i="1"/>
  <c r="AF42" i="1"/>
  <c r="AE42" i="1"/>
  <c r="BG42" i="1" s="1"/>
  <c r="AD42" i="1"/>
  <c r="AC42" i="1"/>
  <c r="AB42" i="1"/>
  <c r="BF42" i="1" s="1"/>
  <c r="AA42" i="1"/>
  <c r="Z42" i="1"/>
  <c r="BJ42" i="1" s="1"/>
  <c r="Y42" i="1"/>
  <c r="W42" i="1"/>
  <c r="V42" i="1"/>
  <c r="U42" i="1"/>
  <c r="T42" i="1"/>
  <c r="S42" i="1"/>
  <c r="R42" i="1"/>
  <c r="Q42" i="1"/>
  <c r="X42" i="1" s="1"/>
  <c r="P42" i="1"/>
  <c r="O42" i="1"/>
  <c r="N42" i="1"/>
  <c r="M42" i="1"/>
  <c r="K42" i="1"/>
  <c r="J42" i="1"/>
  <c r="H42" i="1"/>
  <c r="G42" i="1"/>
  <c r="BA42" i="1" s="1"/>
  <c r="F42" i="1"/>
  <c r="AZ42" i="1" s="1"/>
  <c r="BY41" i="1"/>
  <c r="BX41" i="1"/>
  <c r="BV41" i="1"/>
  <c r="BU41" i="1"/>
  <c r="BZ41" i="1" s="1"/>
  <c r="BR41" i="1"/>
  <c r="BQ41" i="1"/>
  <c r="BO41" i="1"/>
  <c r="BN41" i="1"/>
  <c r="BS41" i="1" s="1"/>
  <c r="BL41" i="1"/>
  <c r="BF41" i="1"/>
  <c r="AT41" i="1"/>
  <c r="AS41" i="1"/>
  <c r="AR41" i="1"/>
  <c r="AQ41" i="1"/>
  <c r="AP41" i="1"/>
  <c r="AO41" i="1"/>
  <c r="AN41" i="1"/>
  <c r="AM41" i="1"/>
  <c r="AL41" i="1"/>
  <c r="AK41" i="1"/>
  <c r="AI41" i="1"/>
  <c r="AH41" i="1"/>
  <c r="AJ41" i="1" s="1"/>
  <c r="AG41" i="1"/>
  <c r="AE41" i="1"/>
  <c r="BG41" i="1" s="1"/>
  <c r="AD41" i="1"/>
  <c r="AC41" i="1"/>
  <c r="AB41" i="1"/>
  <c r="AF41" i="1" s="1"/>
  <c r="AA41" i="1"/>
  <c r="Z41" i="1"/>
  <c r="Y41" i="1"/>
  <c r="BJ41" i="1" s="1"/>
  <c r="W41" i="1"/>
  <c r="V41" i="1"/>
  <c r="U41" i="1"/>
  <c r="T41" i="1"/>
  <c r="S41" i="1"/>
  <c r="R41" i="1"/>
  <c r="AX41" i="1" s="1"/>
  <c r="Q41" i="1"/>
  <c r="P41" i="1"/>
  <c r="O41" i="1"/>
  <c r="N41" i="1"/>
  <c r="M41" i="1"/>
  <c r="K41" i="1"/>
  <c r="J41" i="1"/>
  <c r="H41" i="1"/>
  <c r="G41" i="1"/>
  <c r="F41" i="1"/>
  <c r="BH41" i="1" s="1"/>
  <c r="BZ40" i="1"/>
  <c r="BY40" i="1"/>
  <c r="BX40" i="1"/>
  <c r="BV40" i="1"/>
  <c r="BU40" i="1"/>
  <c r="BR40" i="1"/>
  <c r="BQ40" i="1"/>
  <c r="BO40" i="1"/>
  <c r="BS40" i="1" s="1"/>
  <c r="BN40" i="1"/>
  <c r="BL40" i="1"/>
  <c r="BJ40" i="1"/>
  <c r="AS40" i="1"/>
  <c r="AR40" i="1"/>
  <c r="AT40" i="1" s="1"/>
  <c r="AW40" i="1" s="1"/>
  <c r="AQ40" i="1"/>
  <c r="AP40" i="1"/>
  <c r="AO40" i="1"/>
  <c r="AN40" i="1"/>
  <c r="AM40" i="1"/>
  <c r="AL40" i="1"/>
  <c r="AK40" i="1"/>
  <c r="AJ40" i="1"/>
  <c r="AI40" i="1"/>
  <c r="AH40" i="1"/>
  <c r="AG40" i="1"/>
  <c r="BF40" i="1" s="1"/>
  <c r="AF40" i="1"/>
  <c r="AE40" i="1"/>
  <c r="BG40" i="1" s="1"/>
  <c r="AD40" i="1"/>
  <c r="AC40" i="1"/>
  <c r="AB40" i="1"/>
  <c r="BD40" i="1" s="1"/>
  <c r="AA40" i="1"/>
  <c r="Z40" i="1"/>
  <c r="Y40" i="1"/>
  <c r="X40" i="1"/>
  <c r="W40" i="1"/>
  <c r="V40" i="1"/>
  <c r="U40" i="1"/>
  <c r="AY40" i="1" s="1"/>
  <c r="T40" i="1"/>
  <c r="S40" i="1"/>
  <c r="R40" i="1"/>
  <c r="AX40" i="1" s="1"/>
  <c r="Q40" i="1"/>
  <c r="P40" i="1"/>
  <c r="O40" i="1"/>
  <c r="N40" i="1"/>
  <c r="M40" i="1"/>
  <c r="L40" i="1"/>
  <c r="AV40" i="1" s="1"/>
  <c r="K40" i="1"/>
  <c r="J40" i="1"/>
  <c r="H40" i="1"/>
  <c r="G40" i="1"/>
  <c r="BH40" i="1" s="1"/>
  <c r="F40" i="1"/>
  <c r="BZ39" i="1"/>
  <c r="BY39" i="1"/>
  <c r="BX39" i="1"/>
  <c r="BV39" i="1"/>
  <c r="BU39" i="1"/>
  <c r="BR39" i="1"/>
  <c r="BQ39" i="1"/>
  <c r="BO39" i="1"/>
  <c r="BN39" i="1"/>
  <c r="BS39" i="1" s="1"/>
  <c r="BL39" i="1"/>
  <c r="BF39" i="1"/>
  <c r="BD39" i="1"/>
  <c r="AY39" i="1"/>
  <c r="AT39" i="1"/>
  <c r="AS39" i="1"/>
  <c r="AR39" i="1"/>
  <c r="AQ39" i="1"/>
  <c r="AO39" i="1"/>
  <c r="AN39" i="1"/>
  <c r="AM39" i="1"/>
  <c r="AL39" i="1"/>
  <c r="AP39" i="1" s="1"/>
  <c r="AK39" i="1"/>
  <c r="AI39" i="1"/>
  <c r="AH39" i="1"/>
  <c r="AJ39" i="1" s="1"/>
  <c r="AG39" i="1"/>
  <c r="AF39" i="1"/>
  <c r="AE39" i="1"/>
  <c r="BG39" i="1" s="1"/>
  <c r="AD39" i="1"/>
  <c r="AC39" i="1"/>
  <c r="AB39" i="1"/>
  <c r="AA39" i="1"/>
  <c r="Z39" i="1"/>
  <c r="Y39" i="1"/>
  <c r="BJ39" i="1" s="1"/>
  <c r="W39" i="1"/>
  <c r="V39" i="1"/>
  <c r="U39" i="1"/>
  <c r="T39" i="1"/>
  <c r="S39" i="1"/>
  <c r="R39" i="1"/>
  <c r="AX39" i="1" s="1"/>
  <c r="Q39" i="1"/>
  <c r="X39" i="1" s="1"/>
  <c r="P39" i="1"/>
  <c r="O39" i="1"/>
  <c r="N39" i="1"/>
  <c r="M39" i="1"/>
  <c r="K39" i="1"/>
  <c r="J39" i="1"/>
  <c r="H39" i="1"/>
  <c r="G39" i="1"/>
  <c r="L39" i="1" s="1"/>
  <c r="F39" i="1"/>
  <c r="BY38" i="1"/>
  <c r="BX38" i="1"/>
  <c r="BV38" i="1"/>
  <c r="BU38" i="1"/>
  <c r="BZ38" i="1" s="1"/>
  <c r="BR38" i="1"/>
  <c r="BQ38" i="1"/>
  <c r="BO38" i="1"/>
  <c r="BN38" i="1"/>
  <c r="BS38" i="1" s="1"/>
  <c r="BL38" i="1"/>
  <c r="BA38" i="1"/>
  <c r="AT38" i="1"/>
  <c r="AS38" i="1"/>
  <c r="AR38" i="1"/>
  <c r="AQ38" i="1"/>
  <c r="AO38" i="1"/>
  <c r="AN38" i="1"/>
  <c r="AM38" i="1"/>
  <c r="AL38" i="1"/>
  <c r="AK38" i="1"/>
  <c r="AJ38" i="1"/>
  <c r="AI38" i="1"/>
  <c r="AH38" i="1"/>
  <c r="AG38" i="1"/>
  <c r="AE38" i="1"/>
  <c r="BG38" i="1" s="1"/>
  <c r="AD38" i="1"/>
  <c r="AC38" i="1"/>
  <c r="AB38" i="1"/>
  <c r="AA38" i="1"/>
  <c r="Z38" i="1"/>
  <c r="Y38" i="1"/>
  <c r="BJ38" i="1" s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AV38" i="1" s="1"/>
  <c r="AW38" i="1" s="1"/>
  <c r="K38" i="1"/>
  <c r="J38" i="1"/>
  <c r="H38" i="1"/>
  <c r="G38" i="1"/>
  <c r="F38" i="1"/>
  <c r="AZ38" i="1" s="1"/>
  <c r="BY37" i="1"/>
  <c r="BX37" i="1"/>
  <c r="BV37" i="1"/>
  <c r="BU37" i="1"/>
  <c r="BR37" i="1"/>
  <c r="BQ37" i="1"/>
  <c r="BO37" i="1"/>
  <c r="BS37" i="1" s="1"/>
  <c r="BN37" i="1"/>
  <c r="BL37" i="1"/>
  <c r="BF37" i="1"/>
  <c r="AZ37" i="1"/>
  <c r="AY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E37" i="1"/>
  <c r="BG37" i="1" s="1"/>
  <c r="AD37" i="1"/>
  <c r="AC37" i="1"/>
  <c r="AB37" i="1"/>
  <c r="BD37" i="1" s="1"/>
  <c r="AA37" i="1"/>
  <c r="Z37" i="1"/>
  <c r="BJ37" i="1" s="1"/>
  <c r="Y37" i="1"/>
  <c r="W37" i="1"/>
  <c r="V37" i="1"/>
  <c r="U37" i="1"/>
  <c r="T37" i="1"/>
  <c r="S37" i="1"/>
  <c r="R37" i="1"/>
  <c r="Q37" i="1"/>
  <c r="P37" i="1"/>
  <c r="O37" i="1"/>
  <c r="N37" i="1"/>
  <c r="M37" i="1"/>
  <c r="L37" i="1"/>
  <c r="AV37" i="1" s="1"/>
  <c r="AW37" i="1" s="1"/>
  <c r="K37" i="1"/>
  <c r="J37" i="1"/>
  <c r="H37" i="1"/>
  <c r="G37" i="1"/>
  <c r="F37" i="1"/>
  <c r="BA37" i="1" s="1"/>
  <c r="BZ36" i="1"/>
  <c r="BY36" i="1"/>
  <c r="BX36" i="1"/>
  <c r="BV36" i="1"/>
  <c r="BU36" i="1"/>
  <c r="BR36" i="1"/>
  <c r="BQ36" i="1"/>
  <c r="BO36" i="1"/>
  <c r="BN36" i="1"/>
  <c r="BS36" i="1" s="1"/>
  <c r="BL36" i="1"/>
  <c r="BH36" i="1"/>
  <c r="AS36" i="1"/>
  <c r="AR36" i="1"/>
  <c r="AT36" i="1" s="1"/>
  <c r="AQ36" i="1"/>
  <c r="AO36" i="1"/>
  <c r="AN36" i="1"/>
  <c r="AM36" i="1"/>
  <c r="AL36" i="1"/>
  <c r="AP36" i="1" s="1"/>
  <c r="AK36" i="1"/>
  <c r="AI36" i="1"/>
  <c r="AJ36" i="1" s="1"/>
  <c r="AH36" i="1"/>
  <c r="AG36" i="1"/>
  <c r="AF36" i="1"/>
  <c r="AE36" i="1"/>
  <c r="BG36" i="1" s="1"/>
  <c r="AD36" i="1"/>
  <c r="AC36" i="1"/>
  <c r="AB36" i="1"/>
  <c r="BF36" i="1" s="1"/>
  <c r="AA36" i="1"/>
  <c r="Z36" i="1"/>
  <c r="BJ36" i="1" s="1"/>
  <c r="Y36" i="1"/>
  <c r="W36" i="1"/>
  <c r="V36" i="1"/>
  <c r="U36" i="1"/>
  <c r="T36" i="1"/>
  <c r="S36" i="1"/>
  <c r="R36" i="1"/>
  <c r="AX36" i="1" s="1"/>
  <c r="Q36" i="1"/>
  <c r="P36" i="1"/>
  <c r="O36" i="1"/>
  <c r="N36" i="1"/>
  <c r="M36" i="1"/>
  <c r="K36" i="1"/>
  <c r="J36" i="1"/>
  <c r="H36" i="1"/>
  <c r="G36" i="1"/>
  <c r="F36" i="1"/>
  <c r="AZ36" i="1" s="1"/>
  <c r="BY35" i="1"/>
  <c r="BX35" i="1"/>
  <c r="BV35" i="1"/>
  <c r="BU35" i="1"/>
  <c r="BZ35" i="1" s="1"/>
  <c r="BR35" i="1"/>
  <c r="BQ35" i="1"/>
  <c r="BO35" i="1"/>
  <c r="BN35" i="1"/>
  <c r="BS35" i="1" s="1"/>
  <c r="BL35" i="1"/>
  <c r="BF35" i="1"/>
  <c r="AT35" i="1"/>
  <c r="AS35" i="1"/>
  <c r="AR35" i="1"/>
  <c r="AQ35" i="1"/>
  <c r="AP35" i="1"/>
  <c r="AO35" i="1"/>
  <c r="AN35" i="1"/>
  <c r="AM35" i="1"/>
  <c r="AL35" i="1"/>
  <c r="AK35" i="1"/>
  <c r="AI35" i="1"/>
  <c r="AH35" i="1"/>
  <c r="AJ35" i="1" s="1"/>
  <c r="AG35" i="1"/>
  <c r="AE35" i="1"/>
  <c r="BG35" i="1" s="1"/>
  <c r="AD35" i="1"/>
  <c r="AC35" i="1"/>
  <c r="AB35" i="1"/>
  <c r="AF35" i="1" s="1"/>
  <c r="AA35" i="1"/>
  <c r="Z35" i="1"/>
  <c r="Y35" i="1"/>
  <c r="BJ35" i="1" s="1"/>
  <c r="W35" i="1"/>
  <c r="V35" i="1"/>
  <c r="U35" i="1"/>
  <c r="T35" i="1"/>
  <c r="S35" i="1"/>
  <c r="R35" i="1"/>
  <c r="AX35" i="1" s="1"/>
  <c r="Q35" i="1"/>
  <c r="P35" i="1"/>
  <c r="O35" i="1"/>
  <c r="N35" i="1"/>
  <c r="M35" i="1"/>
  <c r="K35" i="1"/>
  <c r="J35" i="1"/>
  <c r="H35" i="1"/>
  <c r="G35" i="1"/>
  <c r="F35" i="1"/>
  <c r="BH35" i="1" s="1"/>
  <c r="BZ34" i="1"/>
  <c r="BY34" i="1"/>
  <c r="BX34" i="1"/>
  <c r="BV34" i="1"/>
  <c r="BU34" i="1"/>
  <c r="BR34" i="1"/>
  <c r="BQ34" i="1"/>
  <c r="BO34" i="1"/>
  <c r="BS34" i="1" s="1"/>
  <c r="BN34" i="1"/>
  <c r="BJ34" i="1"/>
  <c r="BF34" i="1"/>
  <c r="AW34" i="1"/>
  <c r="AS34" i="1"/>
  <c r="AR34" i="1"/>
  <c r="AT34" i="1" s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BL34" i="1" s="1"/>
  <c r="AD34" i="1"/>
  <c r="AC34" i="1"/>
  <c r="AB34" i="1"/>
  <c r="BD34" i="1" s="1"/>
  <c r="AA34" i="1"/>
  <c r="Z34" i="1"/>
  <c r="Y34" i="1"/>
  <c r="X34" i="1"/>
  <c r="W34" i="1"/>
  <c r="V34" i="1"/>
  <c r="U34" i="1"/>
  <c r="AY34" i="1" s="1"/>
  <c r="T34" i="1"/>
  <c r="S34" i="1"/>
  <c r="R34" i="1"/>
  <c r="AX34" i="1" s="1"/>
  <c r="Q34" i="1"/>
  <c r="P34" i="1"/>
  <c r="O34" i="1"/>
  <c r="N34" i="1"/>
  <c r="M34" i="1"/>
  <c r="L34" i="1"/>
  <c r="AV34" i="1" s="1"/>
  <c r="K34" i="1"/>
  <c r="J34" i="1"/>
  <c r="H34" i="1"/>
  <c r="G34" i="1"/>
  <c r="BH34" i="1" s="1"/>
  <c r="F34" i="1"/>
  <c r="BZ33" i="1"/>
  <c r="BY33" i="1"/>
  <c r="BX33" i="1"/>
  <c r="BV33" i="1"/>
  <c r="BU33" i="1"/>
  <c r="BR33" i="1"/>
  <c r="BQ33" i="1"/>
  <c r="BO33" i="1"/>
  <c r="BN33" i="1"/>
  <c r="BS33" i="1" s="1"/>
  <c r="BL33" i="1"/>
  <c r="BF33" i="1"/>
  <c r="BD33" i="1"/>
  <c r="AY33" i="1"/>
  <c r="AT33" i="1"/>
  <c r="AS33" i="1"/>
  <c r="AR33" i="1"/>
  <c r="AQ33" i="1"/>
  <c r="AO33" i="1"/>
  <c r="AN33" i="1"/>
  <c r="AM33" i="1"/>
  <c r="AL33" i="1"/>
  <c r="AP33" i="1" s="1"/>
  <c r="AK33" i="1"/>
  <c r="AI33" i="1"/>
  <c r="AH33" i="1"/>
  <c r="AG33" i="1"/>
  <c r="AJ33" i="1" s="1"/>
  <c r="AF33" i="1"/>
  <c r="AE33" i="1"/>
  <c r="BG33" i="1" s="1"/>
  <c r="AD33" i="1"/>
  <c r="AC33" i="1"/>
  <c r="AB33" i="1"/>
  <c r="AA33" i="1"/>
  <c r="Z33" i="1"/>
  <c r="BJ33" i="1" s="1"/>
  <c r="Y33" i="1"/>
  <c r="W33" i="1"/>
  <c r="V33" i="1"/>
  <c r="U33" i="1"/>
  <c r="T33" i="1"/>
  <c r="S33" i="1"/>
  <c r="R33" i="1"/>
  <c r="Q33" i="1"/>
  <c r="X33" i="1" s="1"/>
  <c r="P33" i="1"/>
  <c r="O33" i="1"/>
  <c r="N33" i="1"/>
  <c r="M33" i="1"/>
  <c r="K33" i="1"/>
  <c r="J33" i="1"/>
  <c r="H33" i="1"/>
  <c r="G33" i="1"/>
  <c r="L33" i="1" s="1"/>
  <c r="F33" i="1"/>
  <c r="BY32" i="1"/>
  <c r="BX32" i="1"/>
  <c r="BV32" i="1"/>
  <c r="BU32" i="1"/>
  <c r="BZ32" i="1" s="1"/>
  <c r="BR32" i="1"/>
  <c r="BQ32" i="1"/>
  <c r="BO32" i="1"/>
  <c r="BN32" i="1"/>
  <c r="BS32" i="1" s="1"/>
  <c r="BL32" i="1"/>
  <c r="BA32" i="1"/>
  <c r="AT32" i="1"/>
  <c r="AS32" i="1"/>
  <c r="AR32" i="1"/>
  <c r="AQ32" i="1"/>
  <c r="AO32" i="1"/>
  <c r="AN32" i="1"/>
  <c r="AM32" i="1"/>
  <c r="AL32" i="1"/>
  <c r="AK32" i="1"/>
  <c r="AI32" i="1"/>
  <c r="AH32" i="1"/>
  <c r="AJ32" i="1" s="1"/>
  <c r="AG32" i="1"/>
  <c r="AE32" i="1"/>
  <c r="BG32" i="1" s="1"/>
  <c r="AD32" i="1"/>
  <c r="AC32" i="1"/>
  <c r="AB32" i="1"/>
  <c r="AA32" i="1"/>
  <c r="Z32" i="1"/>
  <c r="Y32" i="1"/>
  <c r="BJ32" i="1" s="1"/>
  <c r="W32" i="1"/>
  <c r="V32" i="1"/>
  <c r="X32" i="1" s="1"/>
  <c r="U32" i="1"/>
  <c r="T32" i="1"/>
  <c r="S32" i="1"/>
  <c r="R32" i="1"/>
  <c r="Q32" i="1"/>
  <c r="P32" i="1"/>
  <c r="O32" i="1"/>
  <c r="N32" i="1"/>
  <c r="M32" i="1"/>
  <c r="K32" i="1"/>
  <c r="J32" i="1"/>
  <c r="L32" i="1" s="1"/>
  <c r="AV32" i="1" s="1"/>
  <c r="H32" i="1"/>
  <c r="G32" i="1"/>
  <c r="F32" i="1"/>
  <c r="BY31" i="1"/>
  <c r="BX31" i="1"/>
  <c r="BV31" i="1"/>
  <c r="BU31" i="1"/>
  <c r="BZ31" i="1" s="1"/>
  <c r="BR31" i="1"/>
  <c r="BQ31" i="1"/>
  <c r="BO31" i="1"/>
  <c r="BS31" i="1" s="1"/>
  <c r="BN31" i="1"/>
  <c r="BL31" i="1"/>
  <c r="BF31" i="1"/>
  <c r="AZ31" i="1"/>
  <c r="AY31" i="1"/>
  <c r="AS31" i="1"/>
  <c r="AT31" i="1" s="1"/>
  <c r="AW31" i="1" s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E31" i="1"/>
  <c r="BG31" i="1" s="1"/>
  <c r="AD31" i="1"/>
  <c r="AC31" i="1"/>
  <c r="AB31" i="1"/>
  <c r="BD31" i="1" s="1"/>
  <c r="AA31" i="1"/>
  <c r="Z31" i="1"/>
  <c r="BJ31" i="1" s="1"/>
  <c r="Y31" i="1"/>
  <c r="W31" i="1"/>
  <c r="V31" i="1"/>
  <c r="U31" i="1"/>
  <c r="T31" i="1"/>
  <c r="S31" i="1"/>
  <c r="R31" i="1"/>
  <c r="Q31" i="1"/>
  <c r="P31" i="1"/>
  <c r="O31" i="1"/>
  <c r="N31" i="1"/>
  <c r="M31" i="1"/>
  <c r="L31" i="1"/>
  <c r="AV31" i="1" s="1"/>
  <c r="K31" i="1"/>
  <c r="J31" i="1"/>
  <c r="H31" i="1"/>
  <c r="G31" i="1"/>
  <c r="F31" i="1"/>
  <c r="BA31" i="1" s="1"/>
  <c r="BZ30" i="1"/>
  <c r="BY30" i="1"/>
  <c r="BX30" i="1"/>
  <c r="BV30" i="1"/>
  <c r="BU30" i="1"/>
  <c r="BR30" i="1"/>
  <c r="BQ30" i="1"/>
  <c r="BO30" i="1"/>
  <c r="BN30" i="1"/>
  <c r="BS30" i="1" s="1"/>
  <c r="BL30" i="1"/>
  <c r="AS30" i="1"/>
  <c r="AR30" i="1"/>
  <c r="AT30" i="1" s="1"/>
  <c r="AQ30" i="1"/>
  <c r="AO30" i="1"/>
  <c r="AN30" i="1"/>
  <c r="AM30" i="1"/>
  <c r="AL30" i="1"/>
  <c r="AP30" i="1" s="1"/>
  <c r="AK30" i="1"/>
  <c r="AI30" i="1"/>
  <c r="AJ30" i="1" s="1"/>
  <c r="AH30" i="1"/>
  <c r="AG30" i="1"/>
  <c r="AF30" i="1"/>
  <c r="AE30" i="1"/>
  <c r="BG30" i="1" s="1"/>
  <c r="AD30" i="1"/>
  <c r="AC30" i="1"/>
  <c r="AB30" i="1"/>
  <c r="BF30" i="1" s="1"/>
  <c r="AA30" i="1"/>
  <c r="Z30" i="1"/>
  <c r="BJ30" i="1" s="1"/>
  <c r="Y30" i="1"/>
  <c r="W30" i="1"/>
  <c r="V30" i="1"/>
  <c r="U30" i="1"/>
  <c r="T30" i="1"/>
  <c r="S30" i="1"/>
  <c r="R30" i="1"/>
  <c r="Q30" i="1"/>
  <c r="P30" i="1"/>
  <c r="O30" i="1"/>
  <c r="N30" i="1"/>
  <c r="M30" i="1"/>
  <c r="K30" i="1"/>
  <c r="J30" i="1"/>
  <c r="H30" i="1"/>
  <c r="G30" i="1"/>
  <c r="F30" i="1"/>
  <c r="BY29" i="1"/>
  <c r="BX29" i="1"/>
  <c r="BV29" i="1"/>
  <c r="BU29" i="1"/>
  <c r="BZ29" i="1" s="1"/>
  <c r="BR29" i="1"/>
  <c r="BQ29" i="1"/>
  <c r="BO29" i="1"/>
  <c r="BN29" i="1"/>
  <c r="BS29" i="1" s="1"/>
  <c r="BL29" i="1"/>
  <c r="AT29" i="1"/>
  <c r="AS29" i="1"/>
  <c r="AR29" i="1"/>
  <c r="AQ29" i="1"/>
  <c r="AO29" i="1"/>
  <c r="AN29" i="1"/>
  <c r="AP29" i="1" s="1"/>
  <c r="AM29" i="1"/>
  <c r="AL29" i="1"/>
  <c r="AK29" i="1"/>
  <c r="AI29" i="1"/>
  <c r="AH29" i="1"/>
  <c r="AJ29" i="1" s="1"/>
  <c r="AG29" i="1"/>
  <c r="AE29" i="1"/>
  <c r="BG29" i="1" s="1"/>
  <c r="AD29" i="1"/>
  <c r="AC29" i="1"/>
  <c r="AB29" i="1"/>
  <c r="AF29" i="1" s="1"/>
  <c r="AA29" i="1"/>
  <c r="Z29" i="1"/>
  <c r="Y29" i="1"/>
  <c r="BJ29" i="1" s="1"/>
  <c r="W29" i="1"/>
  <c r="V29" i="1"/>
  <c r="U29" i="1"/>
  <c r="T29" i="1"/>
  <c r="S29" i="1"/>
  <c r="R29" i="1"/>
  <c r="AX29" i="1" s="1"/>
  <c r="Q29" i="1"/>
  <c r="P29" i="1"/>
  <c r="BA29" i="1" s="1"/>
  <c r="O29" i="1"/>
  <c r="N29" i="1"/>
  <c r="M29" i="1"/>
  <c r="K29" i="1"/>
  <c r="J29" i="1"/>
  <c r="H29" i="1"/>
  <c r="G29" i="1"/>
  <c r="F29" i="1"/>
  <c r="BH29" i="1" s="1"/>
  <c r="BY28" i="1"/>
  <c r="BX28" i="1"/>
  <c r="BZ28" i="1" s="1"/>
  <c r="BV28" i="1"/>
  <c r="BU28" i="1"/>
  <c r="BR28" i="1"/>
  <c r="BQ28" i="1"/>
  <c r="BO28" i="1"/>
  <c r="BS28" i="1" s="1"/>
  <c r="BN28" i="1"/>
  <c r="BJ28" i="1"/>
  <c r="BF28" i="1"/>
  <c r="AS28" i="1"/>
  <c r="AR28" i="1"/>
  <c r="AQ28" i="1"/>
  <c r="AT28" i="1" s="1"/>
  <c r="AW28" i="1" s="1"/>
  <c r="AP28" i="1"/>
  <c r="AO28" i="1"/>
  <c r="AN28" i="1"/>
  <c r="AM28" i="1"/>
  <c r="AL28" i="1"/>
  <c r="AK28" i="1"/>
  <c r="AJ28" i="1"/>
  <c r="AI28" i="1"/>
  <c r="AH28" i="1"/>
  <c r="AG28" i="1"/>
  <c r="AE28" i="1"/>
  <c r="BL28" i="1" s="1"/>
  <c r="AD28" i="1"/>
  <c r="AF28" i="1" s="1"/>
  <c r="AC28" i="1"/>
  <c r="AB28" i="1"/>
  <c r="BD28" i="1" s="1"/>
  <c r="AA28" i="1"/>
  <c r="Z28" i="1"/>
  <c r="Y28" i="1"/>
  <c r="X28" i="1"/>
  <c r="W28" i="1"/>
  <c r="V28" i="1"/>
  <c r="U28" i="1"/>
  <c r="AY28" i="1" s="1"/>
  <c r="T28" i="1"/>
  <c r="S28" i="1"/>
  <c r="R28" i="1"/>
  <c r="AX28" i="1" s="1"/>
  <c r="Q28" i="1"/>
  <c r="P28" i="1"/>
  <c r="O28" i="1"/>
  <c r="N28" i="1"/>
  <c r="M28" i="1"/>
  <c r="L28" i="1"/>
  <c r="AV28" i="1" s="1"/>
  <c r="K28" i="1"/>
  <c r="J28" i="1"/>
  <c r="H28" i="1"/>
  <c r="G28" i="1"/>
  <c r="BH28" i="1" s="1"/>
  <c r="F28" i="1"/>
  <c r="BA28" i="1" s="1"/>
  <c r="BZ27" i="1"/>
  <c r="BY27" i="1"/>
  <c r="BX27" i="1"/>
  <c r="BV27" i="1"/>
  <c r="BU27" i="1"/>
  <c r="BR27" i="1"/>
  <c r="BQ27" i="1"/>
  <c r="BO27" i="1"/>
  <c r="BN27" i="1"/>
  <c r="BS27" i="1" s="1"/>
  <c r="BL27" i="1"/>
  <c r="BD27" i="1"/>
  <c r="AY27" i="1"/>
  <c r="AS27" i="1"/>
  <c r="AR27" i="1"/>
  <c r="AT27" i="1" s="1"/>
  <c r="AQ27" i="1"/>
  <c r="AO27" i="1"/>
  <c r="AN27" i="1"/>
  <c r="AM27" i="1"/>
  <c r="AL27" i="1"/>
  <c r="AP27" i="1" s="1"/>
  <c r="AK27" i="1"/>
  <c r="AI27" i="1"/>
  <c r="AH27" i="1"/>
  <c r="AG27" i="1"/>
  <c r="AJ27" i="1" s="1"/>
  <c r="AF27" i="1"/>
  <c r="AE27" i="1"/>
  <c r="BG27" i="1" s="1"/>
  <c r="AD27" i="1"/>
  <c r="AC27" i="1"/>
  <c r="AB27" i="1"/>
  <c r="AA27" i="1"/>
  <c r="Z27" i="1"/>
  <c r="BJ27" i="1" s="1"/>
  <c r="Y27" i="1"/>
  <c r="W27" i="1"/>
  <c r="V27" i="1"/>
  <c r="U27" i="1"/>
  <c r="T27" i="1"/>
  <c r="S27" i="1"/>
  <c r="R27" i="1"/>
  <c r="Q27" i="1"/>
  <c r="X27" i="1" s="1"/>
  <c r="P27" i="1"/>
  <c r="O27" i="1"/>
  <c r="N27" i="1"/>
  <c r="M27" i="1"/>
  <c r="K27" i="1"/>
  <c r="J27" i="1"/>
  <c r="H27" i="1"/>
  <c r="G27" i="1"/>
  <c r="L27" i="1" s="1"/>
  <c r="F27" i="1"/>
  <c r="BA27" i="1" s="1"/>
  <c r="BY26" i="1"/>
  <c r="BX26" i="1"/>
  <c r="BV26" i="1"/>
  <c r="BU26" i="1"/>
  <c r="BZ26" i="1" s="1"/>
  <c r="BR26" i="1"/>
  <c r="BQ26" i="1"/>
  <c r="BO26" i="1"/>
  <c r="BN26" i="1"/>
  <c r="BS26" i="1" s="1"/>
  <c r="BL26" i="1"/>
  <c r="BA26" i="1"/>
  <c r="AT26" i="1"/>
  <c r="AS26" i="1"/>
  <c r="AR26" i="1"/>
  <c r="AQ26" i="1"/>
  <c r="AO26" i="1"/>
  <c r="AN26" i="1"/>
  <c r="AM26" i="1"/>
  <c r="AL26" i="1"/>
  <c r="AK26" i="1"/>
  <c r="AI26" i="1"/>
  <c r="AH26" i="1"/>
  <c r="AJ26" i="1" s="1"/>
  <c r="AG26" i="1"/>
  <c r="AE26" i="1"/>
  <c r="BG26" i="1" s="1"/>
  <c r="AD26" i="1"/>
  <c r="AC26" i="1"/>
  <c r="AB26" i="1"/>
  <c r="AA26" i="1"/>
  <c r="Z26" i="1"/>
  <c r="Y26" i="1"/>
  <c r="BJ26" i="1" s="1"/>
  <c r="W26" i="1"/>
  <c r="V26" i="1"/>
  <c r="X26" i="1" s="1"/>
  <c r="U26" i="1"/>
  <c r="AY26" i="1" s="1"/>
  <c r="T26" i="1"/>
  <c r="S26" i="1"/>
  <c r="R26" i="1"/>
  <c r="Q26" i="1"/>
  <c r="P26" i="1"/>
  <c r="O26" i="1"/>
  <c r="N26" i="1"/>
  <c r="M26" i="1"/>
  <c r="K26" i="1"/>
  <c r="J26" i="1"/>
  <c r="L26" i="1" s="1"/>
  <c r="AV26" i="1" s="1"/>
  <c r="H26" i="1"/>
  <c r="G26" i="1"/>
  <c r="F26" i="1"/>
  <c r="BY25" i="1"/>
  <c r="BX25" i="1"/>
  <c r="BV25" i="1"/>
  <c r="BU25" i="1"/>
  <c r="BZ25" i="1" s="1"/>
  <c r="BR25" i="1"/>
  <c r="BQ25" i="1"/>
  <c r="BO25" i="1"/>
  <c r="BS25" i="1" s="1"/>
  <c r="BN25" i="1"/>
  <c r="BF25" i="1"/>
  <c r="AZ25" i="1"/>
  <c r="AY25" i="1"/>
  <c r="AS25" i="1"/>
  <c r="AR25" i="1"/>
  <c r="AQ25" i="1"/>
  <c r="AT25" i="1" s="1"/>
  <c r="AP25" i="1"/>
  <c r="AO25" i="1"/>
  <c r="AN25" i="1"/>
  <c r="AM25" i="1"/>
  <c r="AL25" i="1"/>
  <c r="AK25" i="1"/>
  <c r="AJ25" i="1"/>
  <c r="AI25" i="1"/>
  <c r="AH25" i="1"/>
  <c r="AG25" i="1"/>
  <c r="AE25" i="1"/>
  <c r="BL25" i="1" s="1"/>
  <c r="AD25" i="1"/>
  <c r="AC25" i="1"/>
  <c r="AB25" i="1"/>
  <c r="BD25" i="1" s="1"/>
  <c r="AA25" i="1"/>
  <c r="AF25" i="1" s="1"/>
  <c r="Z25" i="1"/>
  <c r="Y25" i="1"/>
  <c r="BJ25" i="1" s="1"/>
  <c r="W25" i="1"/>
  <c r="V25" i="1"/>
  <c r="U25" i="1"/>
  <c r="T25" i="1"/>
  <c r="S25" i="1"/>
  <c r="R25" i="1"/>
  <c r="Q25" i="1"/>
  <c r="P25" i="1"/>
  <c r="O25" i="1"/>
  <c r="N25" i="1"/>
  <c r="M25" i="1"/>
  <c r="L25" i="1"/>
  <c r="AV25" i="1" s="1"/>
  <c r="K25" i="1"/>
  <c r="J25" i="1"/>
  <c r="H25" i="1"/>
  <c r="G25" i="1"/>
  <c r="F25" i="1"/>
  <c r="BA25" i="1" s="1"/>
  <c r="BZ24" i="1"/>
  <c r="BY24" i="1"/>
  <c r="BX24" i="1"/>
  <c r="BV24" i="1"/>
  <c r="BU24" i="1"/>
  <c r="BR24" i="1"/>
  <c r="BQ24" i="1"/>
  <c r="BO24" i="1"/>
  <c r="BN24" i="1"/>
  <c r="BS24" i="1" s="1"/>
  <c r="AS24" i="1"/>
  <c r="AR24" i="1"/>
  <c r="AQ24" i="1"/>
  <c r="AT24" i="1" s="1"/>
  <c r="AO24" i="1"/>
  <c r="AN24" i="1"/>
  <c r="AM24" i="1"/>
  <c r="AL24" i="1"/>
  <c r="AK24" i="1"/>
  <c r="AP24" i="1" s="1"/>
  <c r="AI24" i="1"/>
  <c r="AH24" i="1"/>
  <c r="AG24" i="1"/>
  <c r="AF24" i="1"/>
  <c r="AE24" i="1"/>
  <c r="BG24" i="1" s="1"/>
  <c r="AD24" i="1"/>
  <c r="AC24" i="1"/>
  <c r="AB24" i="1"/>
  <c r="AA24" i="1"/>
  <c r="Z24" i="1"/>
  <c r="Y24" i="1"/>
  <c r="W24" i="1"/>
  <c r="AY24" i="1" s="1"/>
  <c r="V24" i="1"/>
  <c r="U24" i="1"/>
  <c r="T24" i="1"/>
  <c r="S24" i="1"/>
  <c r="R24" i="1"/>
  <c r="Q24" i="1"/>
  <c r="P24" i="1"/>
  <c r="O24" i="1"/>
  <c r="N24" i="1"/>
  <c r="M24" i="1"/>
  <c r="K24" i="1"/>
  <c r="J24" i="1"/>
  <c r="H24" i="1"/>
  <c r="G24" i="1"/>
  <c r="AZ24" i="1" s="1"/>
  <c r="F24" i="1"/>
  <c r="BY23" i="1"/>
  <c r="BX23" i="1"/>
  <c r="BV23" i="1"/>
  <c r="BU23" i="1"/>
  <c r="BZ23" i="1" s="1"/>
  <c r="BR23" i="1"/>
  <c r="BQ23" i="1"/>
  <c r="BO23" i="1"/>
  <c r="BN23" i="1"/>
  <c r="BL23" i="1"/>
  <c r="BA23" i="1"/>
  <c r="AT23" i="1"/>
  <c r="AS23" i="1"/>
  <c r="AR23" i="1"/>
  <c r="AQ23" i="1"/>
  <c r="AO23" i="1"/>
  <c r="AN23" i="1"/>
  <c r="AM23" i="1"/>
  <c r="AL23" i="1"/>
  <c r="AK23" i="1"/>
  <c r="AP23" i="1" s="1"/>
  <c r="AX23" i="1" s="1"/>
  <c r="AI23" i="1"/>
  <c r="AH23" i="1"/>
  <c r="AG23" i="1"/>
  <c r="AJ23" i="1" s="1"/>
  <c r="AE23" i="1"/>
  <c r="BG23" i="1" s="1"/>
  <c r="AD23" i="1"/>
  <c r="AC23" i="1"/>
  <c r="AB23" i="1"/>
  <c r="BD23" i="1" s="1"/>
  <c r="AA23" i="1"/>
  <c r="Z23" i="1"/>
  <c r="Y23" i="1"/>
  <c r="BJ23" i="1" s="1"/>
  <c r="W23" i="1"/>
  <c r="V23" i="1"/>
  <c r="U23" i="1"/>
  <c r="AY23" i="1" s="1"/>
  <c r="T23" i="1"/>
  <c r="S23" i="1"/>
  <c r="R23" i="1"/>
  <c r="Q23" i="1"/>
  <c r="P23" i="1"/>
  <c r="O23" i="1"/>
  <c r="N23" i="1"/>
  <c r="M23" i="1"/>
  <c r="K23" i="1"/>
  <c r="J23" i="1"/>
  <c r="H23" i="1"/>
  <c r="G23" i="1"/>
  <c r="F23" i="1"/>
  <c r="BZ22" i="1"/>
  <c r="BY22" i="1"/>
  <c r="BX22" i="1"/>
  <c r="BV22" i="1"/>
  <c r="BU22" i="1"/>
  <c r="BR22" i="1"/>
  <c r="BQ22" i="1"/>
  <c r="BO22" i="1"/>
  <c r="BS22" i="1" s="1"/>
  <c r="BN22" i="1"/>
  <c r="BJ22" i="1"/>
  <c r="BG22" i="1"/>
  <c r="AS22" i="1"/>
  <c r="AR22" i="1"/>
  <c r="AT22" i="1" s="1"/>
  <c r="AW22" i="1" s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BL22" i="1" s="1"/>
  <c r="AD22" i="1"/>
  <c r="AC22" i="1"/>
  <c r="AB22" i="1"/>
  <c r="BF22" i="1" s="1"/>
  <c r="AA22" i="1"/>
  <c r="Z22" i="1"/>
  <c r="Y22" i="1"/>
  <c r="X22" i="1"/>
  <c r="W22" i="1"/>
  <c r="V22" i="1"/>
  <c r="U22" i="1"/>
  <c r="AY22" i="1" s="1"/>
  <c r="T22" i="1"/>
  <c r="S22" i="1"/>
  <c r="R22" i="1"/>
  <c r="AX22" i="1" s="1"/>
  <c r="Q22" i="1"/>
  <c r="P22" i="1"/>
  <c r="O22" i="1"/>
  <c r="N22" i="1"/>
  <c r="M22" i="1"/>
  <c r="L22" i="1"/>
  <c r="AV22" i="1" s="1"/>
  <c r="K22" i="1"/>
  <c r="J22" i="1"/>
  <c r="H22" i="1"/>
  <c r="G22" i="1"/>
  <c r="BA22" i="1" s="1"/>
  <c r="F22" i="1"/>
  <c r="BH22" i="1" s="1"/>
  <c r="BZ21" i="1"/>
  <c r="BY21" i="1"/>
  <c r="BX21" i="1"/>
  <c r="BV21" i="1"/>
  <c r="BU21" i="1"/>
  <c r="BR21" i="1"/>
  <c r="BQ21" i="1"/>
  <c r="BO21" i="1"/>
  <c r="BN21" i="1"/>
  <c r="BS21" i="1" s="1"/>
  <c r="BL21" i="1"/>
  <c r="AY21" i="1"/>
  <c r="AT21" i="1"/>
  <c r="AS21" i="1"/>
  <c r="AR21" i="1"/>
  <c r="AQ21" i="1"/>
  <c r="AO21" i="1"/>
  <c r="AN21" i="1"/>
  <c r="AM21" i="1"/>
  <c r="AL21" i="1"/>
  <c r="AP21" i="1" s="1"/>
  <c r="AK21" i="1"/>
  <c r="AI21" i="1"/>
  <c r="AH21" i="1"/>
  <c r="AJ21" i="1" s="1"/>
  <c r="AG21" i="1"/>
  <c r="AF21" i="1"/>
  <c r="AE21" i="1"/>
  <c r="BG21" i="1" s="1"/>
  <c r="AD21" i="1"/>
  <c r="AC21" i="1"/>
  <c r="AB21" i="1"/>
  <c r="BF21" i="1" s="1"/>
  <c r="AA21" i="1"/>
  <c r="Z21" i="1"/>
  <c r="BJ21" i="1" s="1"/>
  <c r="Y21" i="1"/>
  <c r="W21" i="1"/>
  <c r="V21" i="1"/>
  <c r="U21" i="1"/>
  <c r="T21" i="1"/>
  <c r="X21" i="1" s="1"/>
  <c r="S21" i="1"/>
  <c r="R21" i="1"/>
  <c r="Q21" i="1"/>
  <c r="P21" i="1"/>
  <c r="O21" i="1"/>
  <c r="N21" i="1"/>
  <c r="M21" i="1"/>
  <c r="K21" i="1"/>
  <c r="J21" i="1"/>
  <c r="H21" i="1"/>
  <c r="G21" i="1"/>
  <c r="L21" i="1" s="1"/>
  <c r="AV21" i="1" s="1"/>
  <c r="F21" i="1"/>
  <c r="BY20" i="1"/>
  <c r="BX20" i="1"/>
  <c r="BV20" i="1"/>
  <c r="BU20" i="1"/>
  <c r="BZ20" i="1" s="1"/>
  <c r="BR20" i="1"/>
  <c r="BQ20" i="1"/>
  <c r="BO20" i="1"/>
  <c r="BN20" i="1"/>
  <c r="BS20" i="1" s="1"/>
  <c r="BL20" i="1"/>
  <c r="AT20" i="1"/>
  <c r="AS20" i="1"/>
  <c r="AR20" i="1"/>
  <c r="AQ20" i="1"/>
  <c r="AO20" i="1"/>
  <c r="AN20" i="1"/>
  <c r="AM20" i="1"/>
  <c r="AL20" i="1"/>
  <c r="AK20" i="1"/>
  <c r="AP20" i="1" s="1"/>
  <c r="AX20" i="1" s="1"/>
  <c r="AJ20" i="1"/>
  <c r="AI20" i="1"/>
  <c r="AH20" i="1"/>
  <c r="AG20" i="1"/>
  <c r="AE20" i="1"/>
  <c r="BG20" i="1" s="1"/>
  <c r="AD20" i="1"/>
  <c r="AC20" i="1"/>
  <c r="AB20" i="1"/>
  <c r="AY20" i="1" s="1"/>
  <c r="AA20" i="1"/>
  <c r="Z20" i="1"/>
  <c r="Y20" i="1"/>
  <c r="BJ20" i="1" s="1"/>
  <c r="X20" i="1"/>
  <c r="W20" i="1"/>
  <c r="V20" i="1"/>
  <c r="U20" i="1"/>
  <c r="T20" i="1"/>
  <c r="S20" i="1"/>
  <c r="R20" i="1"/>
  <c r="Q20" i="1"/>
  <c r="P20" i="1"/>
  <c r="BA20" i="1" s="1"/>
  <c r="O20" i="1"/>
  <c r="N20" i="1"/>
  <c r="M20" i="1"/>
  <c r="L20" i="1"/>
  <c r="AV20" i="1" s="1"/>
  <c r="AW20" i="1" s="1"/>
  <c r="K20" i="1"/>
  <c r="J20" i="1"/>
  <c r="H20" i="1"/>
  <c r="G20" i="1"/>
  <c r="F20" i="1"/>
  <c r="AZ20" i="1" s="1"/>
  <c r="BY19" i="1"/>
  <c r="BX19" i="1"/>
  <c r="BV19" i="1"/>
  <c r="BU19" i="1"/>
  <c r="BZ19" i="1" s="1"/>
  <c r="BR19" i="1"/>
  <c r="BQ19" i="1"/>
  <c r="BO19" i="1"/>
  <c r="BS19" i="1" s="1"/>
  <c r="BN19" i="1"/>
  <c r="BF19" i="1"/>
  <c r="AZ19" i="1"/>
  <c r="AY19" i="1"/>
  <c r="AS19" i="1"/>
  <c r="AR19" i="1"/>
  <c r="AQ19" i="1"/>
  <c r="AT19" i="1" s="1"/>
  <c r="AW19" i="1" s="1"/>
  <c r="AP19" i="1"/>
  <c r="AO19" i="1"/>
  <c r="AN19" i="1"/>
  <c r="AM19" i="1"/>
  <c r="AL19" i="1"/>
  <c r="AK19" i="1"/>
  <c r="AJ19" i="1"/>
  <c r="AI19" i="1"/>
  <c r="AH19" i="1"/>
  <c r="AG19" i="1"/>
  <c r="AE19" i="1"/>
  <c r="BL19" i="1" s="1"/>
  <c r="AD19" i="1"/>
  <c r="AC19" i="1"/>
  <c r="AB19" i="1"/>
  <c r="BD19" i="1" s="1"/>
  <c r="AA19" i="1"/>
  <c r="AF19" i="1" s="1"/>
  <c r="Z19" i="1"/>
  <c r="BJ19" i="1" s="1"/>
  <c r="Y19" i="1"/>
  <c r="W19" i="1"/>
  <c r="V19" i="1"/>
  <c r="U19" i="1"/>
  <c r="T19" i="1"/>
  <c r="S19" i="1"/>
  <c r="R19" i="1"/>
  <c r="AX19" i="1" s="1"/>
  <c r="Q19" i="1"/>
  <c r="P19" i="1"/>
  <c r="O19" i="1"/>
  <c r="N19" i="1"/>
  <c r="M19" i="1"/>
  <c r="L19" i="1"/>
  <c r="AV19" i="1" s="1"/>
  <c r="K19" i="1"/>
  <c r="J19" i="1"/>
  <c r="H19" i="1"/>
  <c r="G19" i="1"/>
  <c r="BA19" i="1" s="1"/>
  <c r="F19" i="1"/>
  <c r="BZ18" i="1"/>
  <c r="BY18" i="1"/>
  <c r="BX18" i="1"/>
  <c r="BV18" i="1"/>
  <c r="BU18" i="1"/>
  <c r="BR18" i="1"/>
  <c r="BQ18" i="1"/>
  <c r="BO18" i="1"/>
  <c r="BN18" i="1"/>
  <c r="BS18" i="1" s="1"/>
  <c r="BL18" i="1"/>
  <c r="AS18" i="1"/>
  <c r="AR18" i="1"/>
  <c r="AT18" i="1" s="1"/>
  <c r="AQ18" i="1"/>
  <c r="AO18" i="1"/>
  <c r="AN18" i="1"/>
  <c r="AM18" i="1"/>
  <c r="AL18" i="1"/>
  <c r="AP18" i="1" s="1"/>
  <c r="AK18" i="1"/>
  <c r="AI18" i="1"/>
  <c r="AH18" i="1"/>
  <c r="AG18" i="1"/>
  <c r="AJ18" i="1" s="1"/>
  <c r="AF18" i="1"/>
  <c r="AE18" i="1"/>
  <c r="BG18" i="1" s="1"/>
  <c r="AD18" i="1"/>
  <c r="AC18" i="1"/>
  <c r="AB18" i="1"/>
  <c r="BF18" i="1" s="1"/>
  <c r="AA18" i="1"/>
  <c r="Z18" i="1"/>
  <c r="BJ18" i="1" s="1"/>
  <c r="Y18" i="1"/>
  <c r="W18" i="1"/>
  <c r="V18" i="1"/>
  <c r="U18" i="1"/>
  <c r="T18" i="1"/>
  <c r="S18" i="1"/>
  <c r="R18" i="1"/>
  <c r="AX18" i="1" s="1"/>
  <c r="Q18" i="1"/>
  <c r="X18" i="1" s="1"/>
  <c r="P18" i="1"/>
  <c r="O18" i="1"/>
  <c r="N18" i="1"/>
  <c r="M18" i="1"/>
  <c r="K18" i="1"/>
  <c r="J18" i="1"/>
  <c r="H18" i="1"/>
  <c r="G18" i="1"/>
  <c r="BA18" i="1" s="1"/>
  <c r="F18" i="1"/>
  <c r="BY17" i="1"/>
  <c r="BX17" i="1"/>
  <c r="BV17" i="1"/>
  <c r="BU17" i="1"/>
  <c r="BZ17" i="1" s="1"/>
  <c r="BR17" i="1"/>
  <c r="BQ17" i="1"/>
  <c r="BO17" i="1"/>
  <c r="BN17" i="1"/>
  <c r="BS17" i="1" s="1"/>
  <c r="BL17" i="1"/>
  <c r="BF17" i="1"/>
  <c r="AT17" i="1"/>
  <c r="AS17" i="1"/>
  <c r="AR17" i="1"/>
  <c r="AQ17" i="1"/>
  <c r="AP17" i="1"/>
  <c r="AO17" i="1"/>
  <c r="AN17" i="1"/>
  <c r="AM17" i="1"/>
  <c r="AL17" i="1"/>
  <c r="AK17" i="1"/>
  <c r="AI17" i="1"/>
  <c r="AH17" i="1"/>
  <c r="AJ17" i="1" s="1"/>
  <c r="AG17" i="1"/>
  <c r="AE17" i="1"/>
  <c r="BG17" i="1" s="1"/>
  <c r="AD17" i="1"/>
  <c r="AC17" i="1"/>
  <c r="AB17" i="1"/>
  <c r="AF17" i="1" s="1"/>
  <c r="AA17" i="1"/>
  <c r="Z17" i="1"/>
  <c r="Y17" i="1"/>
  <c r="BJ17" i="1" s="1"/>
  <c r="W17" i="1"/>
  <c r="AY17" i="1" s="1"/>
  <c r="V17" i="1"/>
  <c r="U17" i="1"/>
  <c r="T17" i="1"/>
  <c r="S17" i="1"/>
  <c r="R17" i="1"/>
  <c r="AX17" i="1" s="1"/>
  <c r="Q17" i="1"/>
  <c r="P17" i="1"/>
  <c r="BA17" i="1" s="1"/>
  <c r="O17" i="1"/>
  <c r="N17" i="1"/>
  <c r="M17" i="1"/>
  <c r="K17" i="1"/>
  <c r="J17" i="1"/>
  <c r="H17" i="1"/>
  <c r="G17" i="1"/>
  <c r="F17" i="1"/>
  <c r="BH17" i="1" s="1"/>
  <c r="BZ16" i="1"/>
  <c r="BY16" i="1"/>
  <c r="BX16" i="1"/>
  <c r="BV16" i="1"/>
  <c r="BU16" i="1"/>
  <c r="BR16" i="1"/>
  <c r="BQ16" i="1"/>
  <c r="BO16" i="1"/>
  <c r="BS16" i="1" s="1"/>
  <c r="BN16" i="1"/>
  <c r="BL16" i="1"/>
  <c r="BJ16" i="1"/>
  <c r="BF16" i="1"/>
  <c r="AS16" i="1"/>
  <c r="AR16" i="1"/>
  <c r="AT16" i="1" s="1"/>
  <c r="AW16" i="1" s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BG16" i="1" s="1"/>
  <c r="AD16" i="1"/>
  <c r="AC16" i="1"/>
  <c r="AB16" i="1"/>
  <c r="BD16" i="1" s="1"/>
  <c r="AA16" i="1"/>
  <c r="Z16" i="1"/>
  <c r="Y16" i="1"/>
  <c r="X16" i="1"/>
  <c r="W16" i="1"/>
  <c r="V16" i="1"/>
  <c r="U16" i="1"/>
  <c r="AY16" i="1" s="1"/>
  <c r="T16" i="1"/>
  <c r="S16" i="1"/>
  <c r="R16" i="1"/>
  <c r="AX16" i="1" s="1"/>
  <c r="Q16" i="1"/>
  <c r="P16" i="1"/>
  <c r="O16" i="1"/>
  <c r="N16" i="1"/>
  <c r="M16" i="1"/>
  <c r="L16" i="1"/>
  <c r="AV16" i="1" s="1"/>
  <c r="K16" i="1"/>
  <c r="J16" i="1"/>
  <c r="H16" i="1"/>
  <c r="G16" i="1"/>
  <c r="BH16" i="1" s="1"/>
  <c r="F16" i="1"/>
  <c r="BA16" i="1" s="1"/>
  <c r="BZ15" i="1"/>
  <c r="BY15" i="1"/>
  <c r="BX15" i="1"/>
  <c r="BV15" i="1"/>
  <c r="BU15" i="1"/>
  <c r="BR15" i="1"/>
  <c r="BQ15" i="1"/>
  <c r="BO15" i="1"/>
  <c r="BN15" i="1"/>
  <c r="BS15" i="1" s="1"/>
  <c r="BL15" i="1"/>
  <c r="AY15" i="1"/>
  <c r="AT15" i="1"/>
  <c r="AS15" i="1"/>
  <c r="AR15" i="1"/>
  <c r="AQ15" i="1"/>
  <c r="AO15" i="1"/>
  <c r="AN15" i="1"/>
  <c r="AM15" i="1"/>
  <c r="AL15" i="1"/>
  <c r="AP15" i="1" s="1"/>
  <c r="AK15" i="1"/>
  <c r="AI15" i="1"/>
  <c r="AH15" i="1"/>
  <c r="AJ15" i="1" s="1"/>
  <c r="AG15" i="1"/>
  <c r="AF15" i="1"/>
  <c r="AE15" i="1"/>
  <c r="BG15" i="1" s="1"/>
  <c r="AD15" i="1"/>
  <c r="AC15" i="1"/>
  <c r="AB15" i="1"/>
  <c r="BF15" i="1" s="1"/>
  <c r="AA15" i="1"/>
  <c r="Z15" i="1"/>
  <c r="BJ15" i="1" s="1"/>
  <c r="Y15" i="1"/>
  <c r="W15" i="1"/>
  <c r="V15" i="1"/>
  <c r="U15" i="1"/>
  <c r="T15" i="1"/>
  <c r="X15" i="1" s="1"/>
  <c r="S15" i="1"/>
  <c r="R15" i="1"/>
  <c r="AX15" i="1" s="1"/>
  <c r="Q15" i="1"/>
  <c r="P15" i="1"/>
  <c r="O15" i="1"/>
  <c r="N15" i="1"/>
  <c r="M15" i="1"/>
  <c r="K15" i="1"/>
  <c r="J15" i="1"/>
  <c r="H15" i="1"/>
  <c r="G15" i="1"/>
  <c r="L15" i="1" s="1"/>
  <c r="AV15" i="1" s="1"/>
  <c r="F15" i="1"/>
  <c r="BY14" i="1"/>
  <c r="BX14" i="1"/>
  <c r="BV14" i="1"/>
  <c r="BU14" i="1"/>
  <c r="BZ14" i="1" s="1"/>
  <c r="BR14" i="1"/>
  <c r="BQ14" i="1"/>
  <c r="BO14" i="1"/>
  <c r="BN14" i="1"/>
  <c r="BS14" i="1" s="1"/>
  <c r="BL14" i="1"/>
  <c r="AT14" i="1"/>
  <c r="AS14" i="1"/>
  <c r="AR14" i="1"/>
  <c r="AQ14" i="1"/>
  <c r="AO14" i="1"/>
  <c r="AN14" i="1"/>
  <c r="AM14" i="1"/>
  <c r="AL14" i="1"/>
  <c r="AK14" i="1"/>
  <c r="AP14" i="1" s="1"/>
  <c r="AX14" i="1" s="1"/>
  <c r="AI14" i="1"/>
  <c r="AH14" i="1"/>
  <c r="AJ14" i="1" s="1"/>
  <c r="AG14" i="1"/>
  <c r="AE14" i="1"/>
  <c r="BG14" i="1" s="1"/>
  <c r="AD14" i="1"/>
  <c r="AC14" i="1"/>
  <c r="AB14" i="1"/>
  <c r="AY14" i="1" s="1"/>
  <c r="AA14" i="1"/>
  <c r="Z14" i="1"/>
  <c r="Y14" i="1"/>
  <c r="BJ14" i="1" s="1"/>
  <c r="X14" i="1"/>
  <c r="W14" i="1"/>
  <c r="V14" i="1"/>
  <c r="U14" i="1"/>
  <c r="T14" i="1"/>
  <c r="S14" i="1"/>
  <c r="R14" i="1"/>
  <c r="Q14" i="1"/>
  <c r="P14" i="1"/>
  <c r="BA14" i="1" s="1"/>
  <c r="O14" i="1"/>
  <c r="N14" i="1"/>
  <c r="M14" i="1"/>
  <c r="L14" i="1"/>
  <c r="AV14" i="1" s="1"/>
  <c r="AW14" i="1" s="1"/>
  <c r="K14" i="1"/>
  <c r="J14" i="1"/>
  <c r="H14" i="1"/>
  <c r="G14" i="1"/>
  <c r="F14" i="1"/>
  <c r="AZ14" i="1" s="1"/>
  <c r="BY13" i="1"/>
  <c r="BX13" i="1"/>
  <c r="BV13" i="1"/>
  <c r="BU13" i="1"/>
  <c r="BZ13" i="1" s="1"/>
  <c r="BR13" i="1"/>
  <c r="BQ13" i="1"/>
  <c r="BO13" i="1"/>
  <c r="BS13" i="1" s="1"/>
  <c r="BN13" i="1"/>
  <c r="BF13" i="1"/>
  <c r="AZ13" i="1"/>
  <c r="AY13" i="1"/>
  <c r="AS13" i="1"/>
  <c r="AR13" i="1"/>
  <c r="AQ13" i="1"/>
  <c r="AT13" i="1" s="1"/>
  <c r="AW13" i="1" s="1"/>
  <c r="AP13" i="1"/>
  <c r="AO13" i="1"/>
  <c r="AN13" i="1"/>
  <c r="AM13" i="1"/>
  <c r="AL13" i="1"/>
  <c r="AK13" i="1"/>
  <c r="AJ13" i="1"/>
  <c r="AI13" i="1"/>
  <c r="AH13" i="1"/>
  <c r="AG13" i="1"/>
  <c r="AE13" i="1"/>
  <c r="BL13" i="1" s="1"/>
  <c r="AD13" i="1"/>
  <c r="AC13" i="1"/>
  <c r="AB13" i="1"/>
  <c r="BD13" i="1" s="1"/>
  <c r="AA13" i="1"/>
  <c r="AF13" i="1" s="1"/>
  <c r="Z13" i="1"/>
  <c r="BJ13" i="1" s="1"/>
  <c r="Y13" i="1"/>
  <c r="W13" i="1"/>
  <c r="V13" i="1"/>
  <c r="U13" i="1"/>
  <c r="T13" i="1"/>
  <c r="S13" i="1"/>
  <c r="R13" i="1"/>
  <c r="AX13" i="1" s="1"/>
  <c r="Q13" i="1"/>
  <c r="P13" i="1"/>
  <c r="O13" i="1"/>
  <c r="N13" i="1"/>
  <c r="M13" i="1"/>
  <c r="L13" i="1"/>
  <c r="AV13" i="1" s="1"/>
  <c r="K13" i="1"/>
  <c r="J13" i="1"/>
  <c r="H13" i="1"/>
  <c r="G13" i="1"/>
  <c r="BA13" i="1" s="1"/>
  <c r="F13" i="1"/>
  <c r="BZ12" i="1"/>
  <c r="BY12" i="1"/>
  <c r="BX12" i="1"/>
  <c r="BV12" i="1"/>
  <c r="BU12" i="1"/>
  <c r="BR12" i="1"/>
  <c r="BQ12" i="1"/>
  <c r="BO12" i="1"/>
  <c r="BN12" i="1"/>
  <c r="BS12" i="1" s="1"/>
  <c r="BL12" i="1"/>
  <c r="AS12" i="1"/>
  <c r="AR12" i="1"/>
  <c r="AT12" i="1" s="1"/>
  <c r="AQ12" i="1"/>
  <c r="AO12" i="1"/>
  <c r="AN12" i="1"/>
  <c r="AM12" i="1"/>
  <c r="AL12" i="1"/>
  <c r="AP12" i="1" s="1"/>
  <c r="AK12" i="1"/>
  <c r="AI12" i="1"/>
  <c r="AH12" i="1"/>
  <c r="AG12" i="1"/>
  <c r="AJ12" i="1" s="1"/>
  <c r="AF12" i="1"/>
  <c r="AE12" i="1"/>
  <c r="BG12" i="1" s="1"/>
  <c r="AD12" i="1"/>
  <c r="AC12" i="1"/>
  <c r="AB12" i="1"/>
  <c r="BF12" i="1" s="1"/>
  <c r="AA12" i="1"/>
  <c r="Z12" i="1"/>
  <c r="BJ12" i="1" s="1"/>
  <c r="Y12" i="1"/>
  <c r="W12" i="1"/>
  <c r="V12" i="1"/>
  <c r="U12" i="1"/>
  <c r="T12" i="1"/>
  <c r="S12" i="1"/>
  <c r="R12" i="1"/>
  <c r="Q12" i="1"/>
  <c r="X12" i="1" s="1"/>
  <c r="P12" i="1"/>
  <c r="O12" i="1"/>
  <c r="N12" i="1"/>
  <c r="M12" i="1"/>
  <c r="K12" i="1"/>
  <c r="J12" i="1"/>
  <c r="H12" i="1"/>
  <c r="G12" i="1"/>
  <c r="BA12" i="1" s="1"/>
  <c r="F12" i="1"/>
  <c r="BY11" i="1"/>
  <c r="BX11" i="1"/>
  <c r="BV11" i="1"/>
  <c r="BU11" i="1"/>
  <c r="BZ11" i="1" s="1"/>
  <c r="BR11" i="1"/>
  <c r="BQ11" i="1"/>
  <c r="BO11" i="1"/>
  <c r="BN11" i="1"/>
  <c r="BS11" i="1" s="1"/>
  <c r="BL11" i="1"/>
  <c r="BF11" i="1"/>
  <c r="AT11" i="1"/>
  <c r="AS11" i="1"/>
  <c r="AR11" i="1"/>
  <c r="AQ11" i="1"/>
  <c r="AP11" i="1"/>
  <c r="AO11" i="1"/>
  <c r="AN11" i="1"/>
  <c r="AM11" i="1"/>
  <c r="AL11" i="1"/>
  <c r="AK11" i="1"/>
  <c r="AI11" i="1"/>
  <c r="AH11" i="1"/>
  <c r="AJ11" i="1" s="1"/>
  <c r="AG11" i="1"/>
  <c r="AE11" i="1"/>
  <c r="BG11" i="1" s="1"/>
  <c r="AD11" i="1"/>
  <c r="AC11" i="1"/>
  <c r="AB11" i="1"/>
  <c r="AF11" i="1" s="1"/>
  <c r="AA11" i="1"/>
  <c r="Z11" i="1"/>
  <c r="Y11" i="1"/>
  <c r="BJ11" i="1" s="1"/>
  <c r="W11" i="1"/>
  <c r="AY11" i="1" s="1"/>
  <c r="V11" i="1"/>
  <c r="U11" i="1"/>
  <c r="T11" i="1"/>
  <c r="S11" i="1"/>
  <c r="R11" i="1"/>
  <c r="AX11" i="1" s="1"/>
  <c r="Q11" i="1"/>
  <c r="P11" i="1"/>
  <c r="BA11" i="1" s="1"/>
  <c r="O11" i="1"/>
  <c r="N11" i="1"/>
  <c r="M11" i="1"/>
  <c r="K11" i="1"/>
  <c r="J11" i="1"/>
  <c r="H11" i="1"/>
  <c r="G11" i="1"/>
  <c r="F11" i="1"/>
  <c r="BH11" i="1" s="1"/>
  <c r="BZ10" i="1"/>
  <c r="BY10" i="1"/>
  <c r="BX10" i="1"/>
  <c r="BV10" i="1"/>
  <c r="BU10" i="1"/>
  <c r="BR10" i="1"/>
  <c r="BQ10" i="1"/>
  <c r="BO10" i="1"/>
  <c r="BS10" i="1" s="1"/>
  <c r="BN10" i="1"/>
  <c r="BL10" i="1"/>
  <c r="BJ10" i="1"/>
  <c r="BF10" i="1"/>
  <c r="AS10" i="1"/>
  <c r="AR10" i="1"/>
  <c r="AT10" i="1" s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BG10" i="1" s="1"/>
  <c r="AD10" i="1"/>
  <c r="AC10" i="1"/>
  <c r="AB10" i="1"/>
  <c r="BD10" i="1" s="1"/>
  <c r="AA10" i="1"/>
  <c r="Z10" i="1"/>
  <c r="Y10" i="1"/>
  <c r="X10" i="1"/>
  <c r="W10" i="1"/>
  <c r="V10" i="1"/>
  <c r="U10" i="1"/>
  <c r="AY10" i="1" s="1"/>
  <c r="T10" i="1"/>
  <c r="S10" i="1"/>
  <c r="R10" i="1"/>
  <c r="AX10" i="1" s="1"/>
  <c r="Q10" i="1"/>
  <c r="P10" i="1"/>
  <c r="O10" i="1"/>
  <c r="N10" i="1"/>
  <c r="M10" i="1"/>
  <c r="L10" i="1"/>
  <c r="AV10" i="1" s="1"/>
  <c r="K10" i="1"/>
  <c r="J10" i="1"/>
  <c r="H10" i="1"/>
  <c r="G10" i="1"/>
  <c r="BH10" i="1" s="1"/>
  <c r="F10" i="1"/>
  <c r="BA10" i="1" s="1"/>
  <c r="BZ9" i="1"/>
  <c r="BY9" i="1"/>
  <c r="BX9" i="1"/>
  <c r="BV9" i="1"/>
  <c r="BU9" i="1"/>
  <c r="BR9" i="1"/>
  <c r="BQ9" i="1"/>
  <c r="BO9" i="1"/>
  <c r="BN9" i="1"/>
  <c r="BS9" i="1" s="1"/>
  <c r="BL9" i="1"/>
  <c r="AY9" i="1"/>
  <c r="AT9" i="1"/>
  <c r="AS9" i="1"/>
  <c r="AR9" i="1"/>
  <c r="AQ9" i="1"/>
  <c r="AO9" i="1"/>
  <c r="AN9" i="1"/>
  <c r="AM9" i="1"/>
  <c r="AL9" i="1"/>
  <c r="AP9" i="1" s="1"/>
  <c r="AK9" i="1"/>
  <c r="AI9" i="1"/>
  <c r="AH9" i="1"/>
  <c r="AG9" i="1"/>
  <c r="AF9" i="1"/>
  <c r="AE9" i="1"/>
  <c r="BG9" i="1" s="1"/>
  <c r="AD9" i="1"/>
  <c r="AC9" i="1"/>
  <c r="AB9" i="1"/>
  <c r="BF9" i="1" s="1"/>
  <c r="AA9" i="1"/>
  <c r="Z9" i="1"/>
  <c r="BJ9" i="1" s="1"/>
  <c r="Y9" i="1"/>
  <c r="W9" i="1"/>
  <c r="V9" i="1"/>
  <c r="U9" i="1"/>
  <c r="T9" i="1"/>
  <c r="X9" i="1" s="1"/>
  <c r="S9" i="1"/>
  <c r="R9" i="1"/>
  <c r="Q9" i="1"/>
  <c r="P9" i="1"/>
  <c r="O9" i="1"/>
  <c r="N9" i="1"/>
  <c r="M9" i="1"/>
  <c r="K9" i="1"/>
  <c r="J9" i="1"/>
  <c r="H9" i="1"/>
  <c r="G9" i="1"/>
  <c r="L9" i="1" s="1"/>
  <c r="AV9" i="1" s="1"/>
  <c r="F9" i="1"/>
  <c r="BY8" i="1"/>
  <c r="BX8" i="1"/>
  <c r="BV8" i="1"/>
  <c r="BU8" i="1"/>
  <c r="BZ8" i="1" s="1"/>
  <c r="BR8" i="1"/>
  <c r="BQ8" i="1"/>
  <c r="BO8" i="1"/>
  <c r="BN8" i="1"/>
  <c r="BS8" i="1" s="1"/>
  <c r="BL8" i="1"/>
  <c r="BA8" i="1"/>
  <c r="AT8" i="1"/>
  <c r="AS8" i="1"/>
  <c r="AR8" i="1"/>
  <c r="AQ8" i="1"/>
  <c r="AO8" i="1"/>
  <c r="AN8" i="1"/>
  <c r="AM8" i="1"/>
  <c r="AL8" i="1"/>
  <c r="AK8" i="1"/>
  <c r="AP8" i="1" s="1"/>
  <c r="AX8" i="1" s="1"/>
  <c r="AJ8" i="1"/>
  <c r="AI8" i="1"/>
  <c r="AH8" i="1"/>
  <c r="AG8" i="1"/>
  <c r="AE8" i="1"/>
  <c r="BG8" i="1" s="1"/>
  <c r="AD8" i="1"/>
  <c r="AC8" i="1"/>
  <c r="AB8" i="1"/>
  <c r="AY8" i="1" s="1"/>
  <c r="AA8" i="1"/>
  <c r="Z8" i="1"/>
  <c r="Y8" i="1"/>
  <c r="BJ8" i="1" s="1"/>
  <c r="X8" i="1"/>
  <c r="W8" i="1"/>
  <c r="V8" i="1"/>
  <c r="U8" i="1"/>
  <c r="T8" i="1"/>
  <c r="S8" i="1"/>
  <c r="R8" i="1"/>
  <c r="Q8" i="1"/>
  <c r="P8" i="1"/>
  <c r="P98" i="1" s="1"/>
  <c r="O8" i="1"/>
  <c r="N8" i="1"/>
  <c r="M8" i="1"/>
  <c r="L8" i="1"/>
  <c r="AV8" i="1" s="1"/>
  <c r="AW8" i="1" s="1"/>
  <c r="K8" i="1"/>
  <c r="J8" i="1"/>
  <c r="H8" i="1"/>
  <c r="G8" i="1"/>
  <c r="F8" i="1"/>
  <c r="AZ8" i="1" s="1"/>
  <c r="Y3" i="1"/>
  <c r="K3" i="1"/>
  <c r="K4" i="1" s="1"/>
  <c r="G3" i="1"/>
  <c r="AX9" i="1" l="1"/>
  <c r="AW10" i="1"/>
  <c r="AX21" i="1"/>
  <c r="AW21" i="1"/>
  <c r="AW15" i="1"/>
  <c r="AW17" i="1"/>
  <c r="AX12" i="1"/>
  <c r="AW9" i="1"/>
  <c r="BH12" i="1"/>
  <c r="Q98" i="1"/>
  <c r="AC98" i="1"/>
  <c r="BD8" i="1"/>
  <c r="AZ9" i="1"/>
  <c r="AZ95" i="1" s="1"/>
  <c r="BG13" i="1"/>
  <c r="BD14" i="1"/>
  <c r="AZ15" i="1"/>
  <c r="BG19" i="1"/>
  <c r="BD20" i="1"/>
  <c r="AZ21" i="1"/>
  <c r="AF23" i="1"/>
  <c r="X29" i="1"/>
  <c r="BA30" i="1"/>
  <c r="AZ30" i="1"/>
  <c r="L30" i="1"/>
  <c r="AV30" i="1" s="1"/>
  <c r="AP32" i="1"/>
  <c r="AX32" i="1" s="1"/>
  <c r="BH18" i="1"/>
  <c r="AD98" i="1"/>
  <c r="X11" i="1"/>
  <c r="BH13" i="1"/>
  <c r="BF14" i="1"/>
  <c r="BA15" i="1"/>
  <c r="L17" i="1"/>
  <c r="AV17" i="1" s="1"/>
  <c r="X17" i="1"/>
  <c r="BH19" i="1"/>
  <c r="BF20" i="1"/>
  <c r="BA21" i="1"/>
  <c r="AZ22" i="1"/>
  <c r="BF24" i="1"/>
  <c r="BD24" i="1"/>
  <c r="AF26" i="1"/>
  <c r="BF26" i="1"/>
  <c r="BD26" i="1"/>
  <c r="AX27" i="1"/>
  <c r="AY32" i="1"/>
  <c r="BF8" i="1"/>
  <c r="BA9" i="1"/>
  <c r="L11" i="1"/>
  <c r="AV11" i="1" s="1"/>
  <c r="AW11" i="1" s="1"/>
  <c r="S98" i="1"/>
  <c r="AZ10" i="1"/>
  <c r="BD15" i="1"/>
  <c r="AZ16" i="1"/>
  <c r="BD21" i="1"/>
  <c r="AF37" i="1"/>
  <c r="AP38" i="1"/>
  <c r="AX38" i="1" s="1"/>
  <c r="BD9" i="1"/>
  <c r="AF8" i="1"/>
  <c r="BH8" i="1"/>
  <c r="L12" i="1"/>
  <c r="AV12" i="1" s="1"/>
  <c r="AW12" i="1" s="1"/>
  <c r="AF14" i="1"/>
  <c r="BH14" i="1"/>
  <c r="L18" i="1"/>
  <c r="AV18" i="1" s="1"/>
  <c r="AW18" i="1" s="1"/>
  <c r="AF20" i="1"/>
  <c r="BH20" i="1"/>
  <c r="BD22" i="1"/>
  <c r="X23" i="1"/>
  <c r="X24" i="1"/>
  <c r="H95" i="1"/>
  <c r="L95" i="1" s="1"/>
  <c r="AV95" i="1" s="1"/>
  <c r="AW95" i="1" s="1"/>
  <c r="AZ11" i="1"/>
  <c r="AZ17" i="1"/>
  <c r="AX24" i="1"/>
  <c r="AW25" i="1"/>
  <c r="AW26" i="1"/>
  <c r="AV27" i="1"/>
  <c r="AW27" i="1" s="1"/>
  <c r="AF31" i="1"/>
  <c r="J95" i="1"/>
  <c r="AH95" i="1"/>
  <c r="AJ95" i="1" s="1"/>
  <c r="AY12" i="1"/>
  <c r="X13" i="1"/>
  <c r="BH15" i="1"/>
  <c r="AY18" i="1"/>
  <c r="X19" i="1"/>
  <c r="BH21" i="1"/>
  <c r="AW23" i="1"/>
  <c r="AX25" i="1"/>
  <c r="X25" i="1"/>
  <c r="AF32" i="1"/>
  <c r="BF32" i="1"/>
  <c r="BD32" i="1"/>
  <c r="AX33" i="1"/>
  <c r="BZ37" i="1"/>
  <c r="AX51" i="1"/>
  <c r="AX58" i="1"/>
  <c r="V98" i="1"/>
  <c r="BH9" i="1"/>
  <c r="K95" i="1"/>
  <c r="K96" i="1" s="1"/>
  <c r="AI95" i="1"/>
  <c r="H96" i="1"/>
  <c r="L96" i="1" s="1"/>
  <c r="AV96" i="1" s="1"/>
  <c r="AW96" i="1" s="1"/>
  <c r="BD11" i="1"/>
  <c r="AZ12" i="1"/>
  <c r="BD17" i="1"/>
  <c r="AZ18" i="1"/>
  <c r="BH23" i="1"/>
  <c r="AZ23" i="1"/>
  <c r="L23" i="1"/>
  <c r="AV23" i="1" s="1"/>
  <c r="L24" i="1"/>
  <c r="AV24" i="1" s="1"/>
  <c r="AW24" i="1" s="1"/>
  <c r="AJ24" i="1"/>
  <c r="AZ26" i="1"/>
  <c r="X36" i="1"/>
  <c r="AW36" i="1"/>
  <c r="AX37" i="1"/>
  <c r="X37" i="1"/>
  <c r="AY38" i="1"/>
  <c r="AF38" i="1"/>
  <c r="BF38" i="1"/>
  <c r="BD38" i="1"/>
  <c r="AW51" i="1"/>
  <c r="AX55" i="1"/>
  <c r="BA24" i="1"/>
  <c r="AW56" i="1"/>
  <c r="J96" i="1"/>
  <c r="J98" i="1" s="1"/>
  <c r="AI96" i="1"/>
  <c r="AI98" i="1" s="1"/>
  <c r="BD12" i="1"/>
  <c r="BD18" i="1"/>
  <c r="BF23" i="1"/>
  <c r="BH24" i="1"/>
  <c r="AP26" i="1"/>
  <c r="AX26" i="1" s="1"/>
  <c r="X30" i="1"/>
  <c r="AW30" i="1"/>
  <c r="AX31" i="1"/>
  <c r="X31" i="1"/>
  <c r="AW32" i="1"/>
  <c r="AV33" i="1"/>
  <c r="AW33" i="1" s="1"/>
  <c r="AX42" i="1"/>
  <c r="AW42" i="1"/>
  <c r="AW52" i="1"/>
  <c r="AX30" i="1"/>
  <c r="AJ9" i="1"/>
  <c r="J97" i="1"/>
  <c r="AI97" i="1"/>
  <c r="BS23" i="1"/>
  <c r="BJ24" i="1"/>
  <c r="BH30" i="1"/>
  <c r="AZ32" i="1"/>
  <c r="BA36" i="1"/>
  <c r="L36" i="1"/>
  <c r="AV36" i="1" s="1"/>
  <c r="AV39" i="1"/>
  <c r="AW39" i="1" s="1"/>
  <c r="AW46" i="1"/>
  <c r="AW47" i="1"/>
  <c r="BH42" i="1"/>
  <c r="BH48" i="1"/>
  <c r="BG25" i="1"/>
  <c r="AZ27" i="1"/>
  <c r="AZ33" i="1"/>
  <c r="AZ39" i="1"/>
  <c r="BD44" i="1"/>
  <c r="AZ45" i="1"/>
  <c r="BD50" i="1"/>
  <c r="AZ51" i="1"/>
  <c r="AZ55" i="1"/>
  <c r="BD58" i="1"/>
  <c r="AX60" i="1"/>
  <c r="AX61" i="1"/>
  <c r="AX66" i="1"/>
  <c r="AW75" i="1"/>
  <c r="BL24" i="1"/>
  <c r="BH25" i="1"/>
  <c r="L29" i="1"/>
  <c r="AV29" i="1" s="1"/>
  <c r="AW29" i="1" s="1"/>
  <c r="BH31" i="1"/>
  <c r="BA33" i="1"/>
  <c r="L35" i="1"/>
  <c r="AV35" i="1" s="1"/>
  <c r="AW35" i="1" s="1"/>
  <c r="X35" i="1"/>
  <c r="BH37" i="1"/>
  <c r="BA39" i="1"/>
  <c r="L41" i="1"/>
  <c r="AV41" i="1" s="1"/>
  <c r="AW41" i="1" s="1"/>
  <c r="X41" i="1"/>
  <c r="BH43" i="1"/>
  <c r="BF44" i="1"/>
  <c r="BA45" i="1"/>
  <c r="L47" i="1"/>
  <c r="AV47" i="1" s="1"/>
  <c r="X47" i="1"/>
  <c r="AF49" i="1"/>
  <c r="BH49" i="1"/>
  <c r="BF50" i="1"/>
  <c r="BA51" i="1"/>
  <c r="X53" i="1"/>
  <c r="AF54" i="1"/>
  <c r="BH54" i="1"/>
  <c r="BA55" i="1"/>
  <c r="L56" i="1"/>
  <c r="AV56" i="1" s="1"/>
  <c r="X56" i="1"/>
  <c r="AF57" i="1"/>
  <c r="BH57" i="1"/>
  <c r="AX59" i="1"/>
  <c r="AZ60" i="1"/>
  <c r="AJ61" i="1"/>
  <c r="BH66" i="1"/>
  <c r="AX69" i="1"/>
  <c r="AZ28" i="1"/>
  <c r="AZ34" i="1"/>
  <c r="AZ40" i="1"/>
  <c r="AZ46" i="1"/>
  <c r="AZ52" i="1"/>
  <c r="CC54" i="1"/>
  <c r="CD54" i="1" s="1"/>
  <c r="CC57" i="1"/>
  <c r="CD57" i="1" s="1"/>
  <c r="BH59" i="1"/>
  <c r="BA59" i="1"/>
  <c r="AZ59" i="1"/>
  <c r="BA60" i="1"/>
  <c r="BS61" i="1"/>
  <c r="CC61" i="1"/>
  <c r="CD61" i="1" s="1"/>
  <c r="CC62" i="1"/>
  <c r="CD62" i="1" s="1"/>
  <c r="BA66" i="1"/>
  <c r="BH26" i="1"/>
  <c r="BF27" i="1"/>
  <c r="AY29" i="1"/>
  <c r="BH32" i="1"/>
  <c r="BA34" i="1"/>
  <c r="AY35" i="1"/>
  <c r="BH38" i="1"/>
  <c r="BA40" i="1"/>
  <c r="AY41" i="1"/>
  <c r="L42" i="1"/>
  <c r="AV42" i="1" s="1"/>
  <c r="AF44" i="1"/>
  <c r="BA46" i="1"/>
  <c r="AY47" i="1"/>
  <c r="L48" i="1"/>
  <c r="AV48" i="1" s="1"/>
  <c r="AW48" i="1" s="1"/>
  <c r="AF50" i="1"/>
  <c r="BA52" i="1"/>
  <c r="AY53" i="1"/>
  <c r="AY56" i="1"/>
  <c r="AY61" i="1"/>
  <c r="AW92" i="1"/>
  <c r="AZ29" i="1"/>
  <c r="AZ35" i="1"/>
  <c r="AZ41" i="1"/>
  <c r="AZ47" i="1"/>
  <c r="AZ53" i="1"/>
  <c r="BS53" i="1"/>
  <c r="BS56" i="1"/>
  <c r="BH58" i="1"/>
  <c r="AY59" i="1"/>
  <c r="AP61" i="1"/>
  <c r="BD64" i="1"/>
  <c r="BF64" i="1"/>
  <c r="AW64" i="1"/>
  <c r="BH27" i="1"/>
  <c r="AY30" i="1"/>
  <c r="BH33" i="1"/>
  <c r="BA35" i="1"/>
  <c r="AY36" i="1"/>
  <c r="BH39" i="1"/>
  <c r="BA41" i="1"/>
  <c r="AY42" i="1"/>
  <c r="X43" i="1"/>
  <c r="BH45" i="1"/>
  <c r="AY48" i="1"/>
  <c r="X49" i="1"/>
  <c r="BH51" i="1"/>
  <c r="X54" i="1"/>
  <c r="BH55" i="1"/>
  <c r="X57" i="1"/>
  <c r="AP60" i="1"/>
  <c r="BG28" i="1"/>
  <c r="BD29" i="1"/>
  <c r="BG34" i="1"/>
  <c r="BD35" i="1"/>
  <c r="BD41" i="1"/>
  <c r="BD47" i="1"/>
  <c r="BD53" i="1"/>
  <c r="BD56" i="1"/>
  <c r="AY58" i="1"/>
  <c r="CC59" i="1"/>
  <c r="CD59" i="1" s="1"/>
  <c r="AF62" i="1"/>
  <c r="BZ62" i="1"/>
  <c r="AT63" i="1"/>
  <c r="AW63" i="1" s="1"/>
  <c r="BS65" i="1"/>
  <c r="AX68" i="1"/>
  <c r="AX88" i="1"/>
  <c r="AW94" i="1"/>
  <c r="AF98" i="1"/>
  <c r="BF29" i="1"/>
  <c r="AW58" i="1"/>
  <c r="AX64" i="1"/>
  <c r="AX81" i="1"/>
  <c r="AX97" i="1"/>
  <c r="BD30" i="1"/>
  <c r="BD36" i="1"/>
  <c r="BD42" i="1"/>
  <c r="BD48" i="1"/>
  <c r="AZ49" i="1"/>
  <c r="AZ54" i="1"/>
  <c r="AF61" i="1"/>
  <c r="AX63" i="1"/>
  <c r="AX70" i="1"/>
  <c r="AX94" i="1"/>
  <c r="X55" i="1"/>
  <c r="L58" i="1"/>
  <c r="AV58" i="1" s="1"/>
  <c r="X58" i="1"/>
  <c r="BD61" i="1"/>
  <c r="BF61" i="1"/>
  <c r="AW61" i="1"/>
  <c r="AX62" i="1"/>
  <c r="BH63" i="1"/>
  <c r="AZ64" i="1"/>
  <c r="AF59" i="1"/>
  <c r="AT60" i="1"/>
  <c r="BH62" i="1"/>
  <c r="BA62" i="1"/>
  <c r="AZ62" i="1"/>
  <c r="BA63" i="1"/>
  <c r="AT66" i="1"/>
  <c r="AW66" i="1" s="1"/>
  <c r="AW69" i="1"/>
  <c r="AW80" i="1"/>
  <c r="AW85" i="1"/>
  <c r="AX87" i="1"/>
  <c r="AW87" i="1"/>
  <c r="AW93" i="1"/>
  <c r="BL60" i="1"/>
  <c r="BL63" i="1"/>
  <c r="BL66" i="1"/>
  <c r="BF67" i="1"/>
  <c r="BA68" i="1"/>
  <c r="L70" i="1"/>
  <c r="AV70" i="1" s="1"/>
  <c r="AW70" i="1" s="1"/>
  <c r="BL71" i="1"/>
  <c r="BH72" i="1"/>
  <c r="BF73" i="1"/>
  <c r="BA74" i="1"/>
  <c r="L76" i="1"/>
  <c r="AV76" i="1" s="1"/>
  <c r="AW76" i="1" s="1"/>
  <c r="AJ76" i="1"/>
  <c r="BL77" i="1"/>
  <c r="BH78" i="1"/>
  <c r="BF79" i="1"/>
  <c r="BA80" i="1"/>
  <c r="AY81" i="1"/>
  <c r="L82" i="1"/>
  <c r="AV82" i="1" s="1"/>
  <c r="AW82" i="1" s="1"/>
  <c r="AF84" i="1"/>
  <c r="AY87" i="1"/>
  <c r="L88" i="1"/>
  <c r="AV88" i="1" s="1"/>
  <c r="AW88" i="1" s="1"/>
  <c r="X88" i="1"/>
  <c r="AF90" i="1"/>
  <c r="AY93" i="1"/>
  <c r="X94" i="1"/>
  <c r="AY96" i="1"/>
  <c r="BS59" i="1"/>
  <c r="BG61" i="1"/>
  <c r="BS62" i="1"/>
  <c r="BG64" i="1"/>
  <c r="AZ65" i="1"/>
  <c r="BG67" i="1"/>
  <c r="BD68" i="1"/>
  <c r="AZ69" i="1"/>
  <c r="BG73" i="1"/>
  <c r="BD74" i="1"/>
  <c r="AZ75" i="1"/>
  <c r="BG79" i="1"/>
  <c r="AZ81" i="1"/>
  <c r="BG85" i="1"/>
  <c r="BG91" i="1"/>
  <c r="L60" i="1"/>
  <c r="AV60" i="1" s="1"/>
  <c r="BH61" i="1"/>
  <c r="L63" i="1"/>
  <c r="AV63" i="1" s="1"/>
  <c r="BH64" i="1"/>
  <c r="BA65" i="1"/>
  <c r="L66" i="1"/>
  <c r="AV66" i="1" s="1"/>
  <c r="AJ66" i="1"/>
  <c r="AF67" i="1"/>
  <c r="BH67" i="1"/>
  <c r="BA69" i="1"/>
  <c r="BL72" i="1"/>
  <c r="BH73" i="1"/>
  <c r="BA75" i="1"/>
  <c r="X77" i="1"/>
  <c r="X83" i="1"/>
  <c r="BH85" i="1"/>
  <c r="X89" i="1"/>
  <c r="BH91" i="1"/>
  <c r="CC64" i="1"/>
  <c r="CD64" i="1" s="1"/>
  <c r="BD65" i="1"/>
  <c r="BG68" i="1"/>
  <c r="BD69" i="1"/>
  <c r="AZ70" i="1"/>
  <c r="BG74" i="1"/>
  <c r="BD75" i="1"/>
  <c r="AZ76" i="1"/>
  <c r="BG80" i="1"/>
  <c r="BD81" i="1"/>
  <c r="AZ82" i="1"/>
  <c r="BD87" i="1"/>
  <c r="AZ88" i="1"/>
  <c r="BD93" i="1"/>
  <c r="AZ94" i="1"/>
  <c r="BH68" i="1"/>
  <c r="BA70" i="1"/>
  <c r="L72" i="1"/>
  <c r="AV72" i="1" s="1"/>
  <c r="AW72" i="1" s="1"/>
  <c r="BH74" i="1"/>
  <c r="BA76" i="1"/>
  <c r="L78" i="1"/>
  <c r="AV78" i="1" s="1"/>
  <c r="AW78" i="1" s="1"/>
  <c r="BH80" i="1"/>
  <c r="BF81" i="1"/>
  <c r="L84" i="1"/>
  <c r="AV84" i="1" s="1"/>
  <c r="AW84" i="1" s="1"/>
  <c r="BH86" i="1"/>
  <c r="BF87" i="1"/>
  <c r="L90" i="1"/>
  <c r="AV90" i="1" s="1"/>
  <c r="AW90" i="1" s="1"/>
  <c r="BH92" i="1"/>
  <c r="BF93" i="1"/>
  <c r="BG65" i="1"/>
  <c r="BG69" i="1"/>
  <c r="BG75" i="1"/>
  <c r="BD76" i="1"/>
  <c r="AZ77" i="1"/>
  <c r="AZ83" i="1"/>
  <c r="AZ89" i="1"/>
  <c r="L61" i="1"/>
  <c r="AV61" i="1" s="1"/>
  <c r="L64" i="1"/>
  <c r="AV64" i="1" s="1"/>
  <c r="L67" i="1"/>
  <c r="AV67" i="1" s="1"/>
  <c r="AW67" i="1" s="1"/>
  <c r="BH69" i="1"/>
  <c r="BA71" i="1"/>
  <c r="L73" i="1"/>
  <c r="AV73" i="1" s="1"/>
  <c r="AW73" i="1" s="1"/>
  <c r="BH75" i="1"/>
  <c r="BA77" i="1"/>
  <c r="L79" i="1"/>
  <c r="AV79" i="1" s="1"/>
  <c r="AW79" i="1" s="1"/>
  <c r="BH81" i="1"/>
  <c r="AY84" i="1"/>
  <c r="X85" i="1"/>
  <c r="BH87" i="1"/>
  <c r="AY90" i="1"/>
  <c r="X91" i="1"/>
  <c r="BH93" i="1"/>
  <c r="BD60" i="1"/>
  <c r="BD63" i="1"/>
  <c r="BG70" i="1"/>
  <c r="AZ72" i="1"/>
  <c r="BG76" i="1"/>
  <c r="BG82" i="1"/>
  <c r="BG88" i="1"/>
  <c r="BD89" i="1"/>
  <c r="BG94" i="1"/>
  <c r="L68" i="1"/>
  <c r="AV68" i="1" s="1"/>
  <c r="AW68" i="1" s="1"/>
  <c r="X74" i="1"/>
  <c r="X80" i="1"/>
  <c r="X86" i="1"/>
  <c r="X92" i="1"/>
  <c r="AZ67" i="1"/>
  <c r="BD72" i="1"/>
  <c r="AZ73" i="1"/>
  <c r="BD78" i="1"/>
  <c r="AZ79" i="1"/>
  <c r="BD84" i="1"/>
  <c r="AZ85" i="1"/>
  <c r="BD90" i="1"/>
  <c r="AZ91" i="1"/>
  <c r="BN100" i="1"/>
  <c r="K97" i="1" l="1"/>
  <c r="K98" i="1"/>
  <c r="H97" i="1"/>
  <c r="AH96" i="1"/>
  <c r="AJ96" i="1" s="1"/>
  <c r="AW60" i="1"/>
  <c r="H98" i="1"/>
  <c r="X98" i="1"/>
  <c r="L98" i="1" l="1"/>
  <c r="AV98" i="1" s="1"/>
  <c r="AW98" i="1" s="1"/>
  <c r="AH97" i="1"/>
  <c r="AJ97" i="1" s="1"/>
  <c r="L97" i="1"/>
  <c r="AV97" i="1" s="1"/>
  <c r="AW97" i="1" s="1"/>
  <c r="AH98" i="1" l="1"/>
  <c r="AJ98" i="1" s="1"/>
</calcChain>
</file>

<file path=xl/sharedStrings.xml><?xml version="1.0" encoding="utf-8"?>
<sst xmlns="http://schemas.openxmlformats.org/spreadsheetml/2006/main" count="179" uniqueCount="160">
  <si>
    <t xml:space="preserve">DATA KAS BOS TINGKAT SD KOTA DUMAI </t>
  </si>
  <si>
    <t>TAHUN 2021</t>
  </si>
  <si>
    <t>No</t>
  </si>
  <si>
    <t>NAMA SEKOLAH</t>
  </si>
  <si>
    <t xml:space="preserve">SALDO AWAL </t>
  </si>
  <si>
    <t>PENERIMAAN</t>
  </si>
  <si>
    <t>JUMLAH PENERIMAAN</t>
  </si>
  <si>
    <t>SETOR BUNGA KE KASDA</t>
  </si>
  <si>
    <t xml:space="preserve">JUMLAH BUNGA BANK </t>
  </si>
  <si>
    <t xml:space="preserve">JUMLAH PAJAK BUNGA BANK </t>
  </si>
  <si>
    <t>REALISASI</t>
  </si>
  <si>
    <t>PENGURANGAN / BELANJA</t>
  </si>
  <si>
    <t>JUMLAH BELANJA</t>
  </si>
  <si>
    <t>PAJAK</t>
  </si>
  <si>
    <t>NERACA (ASET TETAP)</t>
  </si>
  <si>
    <t>JLH ASET TETAP</t>
  </si>
  <si>
    <t>EXTRACOMPTABLE</t>
  </si>
  <si>
    <t>KAPITALISASI</t>
  </si>
  <si>
    <t>BM Non Aset</t>
  </si>
  <si>
    <t>JUMLAH</t>
  </si>
  <si>
    <t>LAPORAN OPERASIONAL (LO)</t>
  </si>
  <si>
    <t>JUMLAH BEBAN</t>
  </si>
  <si>
    <t>SALDO AKHIR</t>
  </si>
  <si>
    <t>PENERIMAAN DANA BOS REGULER</t>
  </si>
  <si>
    <t>ALOKASI DANA BOS AFIRMASI</t>
  </si>
  <si>
    <t>ALOKASI DANA BOS KINERJA</t>
  </si>
  <si>
    <t>SETOR</t>
  </si>
  <si>
    <t>PENDAPATAN LAIN/TEMUAN</t>
  </si>
  <si>
    <t>BELANJA PEGAWAI</t>
  </si>
  <si>
    <t>BELANJA BARANG DAN JASA</t>
  </si>
  <si>
    <t>BELANJA MODAL</t>
  </si>
  <si>
    <t>TANAH</t>
  </si>
  <si>
    <t>PERLATAN &amp; MESIN</t>
  </si>
  <si>
    <t>GEDUNG &amp; BANGUNAN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</si>
  <si>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</si>
  <si>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</si>
  <si>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</si>
  <si>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</si>
  <si>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</si>
  <si>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</si>
  <si>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</si>
  <si>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</si>
  <si>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</si>
  <si>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</si>
  <si>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SEMESTER 1</t>
  </si>
  <si>
    <t>SEMESTER II</t>
  </si>
  <si>
    <t>ii</t>
  </si>
  <si>
    <t>SALDO BANK</t>
  </si>
  <si>
    <t>PAJAK YG BELUM DI SETOR/TUNAI</t>
  </si>
  <si>
    <t>TAHAP I</t>
  </si>
  <si>
    <t>TAHAP II</t>
  </si>
  <si>
    <t>BOS REGULER</t>
  </si>
  <si>
    <t>BOS AFIRMASI</t>
  </si>
  <si>
    <t>BOS KINERJA</t>
  </si>
  <si>
    <t>PUNGUT</t>
  </si>
  <si>
    <t>saldo akhir</t>
  </si>
  <si>
    <t>barang dan jasa</t>
  </si>
  <si>
    <t>modal</t>
  </si>
  <si>
    <t>PERALATAN MESIN LRA</t>
  </si>
  <si>
    <t>BUKU</t>
  </si>
  <si>
    <t>PERALTAM MESIN</t>
  </si>
  <si>
    <t>pajak</t>
  </si>
  <si>
    <t xml:space="preserve">PERALATAN MESIN </t>
  </si>
  <si>
    <t>EXTRAKOM</t>
  </si>
  <si>
    <t>GEDUNG</t>
  </si>
  <si>
    <t>ASET TETAP BOS KINERJA</t>
  </si>
  <si>
    <t xml:space="preserve"> TOTAL BM </t>
  </si>
  <si>
    <t>jumlah</t>
  </si>
  <si>
    <t>selisih</t>
  </si>
  <si>
    <t>SD NEGERI BINAAN KHUSUS KOTA DUMAI</t>
  </si>
  <si>
    <t>SD NEGERI 004 TELUK BINJAI</t>
  </si>
  <si>
    <t>SD NEGERI 005 TELUK BINJAI</t>
  </si>
  <si>
    <t>SD NEGERI 006 TELUK BINJAI</t>
  </si>
  <si>
    <t>SD NEGERI 007 TELUK BINJAI</t>
  </si>
  <si>
    <t>SD NEGERI 009 TANJUNG PALAS</t>
  </si>
  <si>
    <t>SD NEGERI 010 JAYAMUKTI</t>
  </si>
  <si>
    <t>SD NEGERI 013 BULUH KASAP</t>
  </si>
  <si>
    <t>SD NEGERI 014 BULUH KASAP</t>
  </si>
  <si>
    <t>SD NEGERI 015 BULUH KASAP</t>
  </si>
  <si>
    <t>SDN 016 BULUH KASAP</t>
  </si>
  <si>
    <t>SD NEGERI 017 BULUH KASAP</t>
  </si>
  <si>
    <t>SD NEGERI 020 JAYA MUKTI</t>
  </si>
  <si>
    <t>SD NEGERI 021 TANJUNG PALAS</t>
  </si>
  <si>
    <t>SD NEGERI 022 JAYAMUKTI</t>
  </si>
  <si>
    <t>SD NEGERI 023 TELUK BINJAI</t>
  </si>
  <si>
    <t>SD NEGERI 024 TELUK BINJAI</t>
  </si>
  <si>
    <t>SD NEGERI 025 TELUK BINJAI</t>
  </si>
  <si>
    <t>SD NEGERI 027 BUKIT BATREM</t>
  </si>
  <si>
    <t>SD NEGERI 028 SRI PULAU</t>
  </si>
  <si>
    <t>SD NEGERI 001 BINTAN</t>
  </si>
  <si>
    <t>SD NEGERI 001 RIMBA SEKAMPUNG</t>
  </si>
  <si>
    <t>SD NEGERI 003 SUKAJADI</t>
  </si>
  <si>
    <t>SD NEGERI 011 DUMAI KOTA</t>
  </si>
  <si>
    <t>SD NEGERI 026 SUKAJADI</t>
  </si>
  <si>
    <t>SD NEGERI 003 PANGKALAN SESAI</t>
  </si>
  <si>
    <t>SD NEGERI 007 PURNAMA</t>
  </si>
  <si>
    <t>SD NEGERI 008 PURNAMA</t>
  </si>
  <si>
    <t>SD NEGERI 009 BAGAN KELADI</t>
  </si>
  <si>
    <t>SD NEGERI 012 PURNAMA</t>
  </si>
  <si>
    <t>SD NEGERI 014 SIMPANG TETAP</t>
  </si>
  <si>
    <t>SD NEGERI 015 BAGAN KELADI</t>
  </si>
  <si>
    <t>SD NEGERI 017 PURNAMA</t>
  </si>
  <si>
    <t>SD NEGERI 018 PURNAMA</t>
  </si>
  <si>
    <t>SDN 019 PANGKALAN SESAI</t>
  </si>
  <si>
    <t>SD NEGERI 002 RATU SIMA</t>
  </si>
  <si>
    <t>SD NEGERI 004 BUKIT DATUK</t>
  </si>
  <si>
    <t>SD NEGERI 005 BUKIT TIMAH</t>
  </si>
  <si>
    <t>SD NEGERI 006 MEKAR SARI</t>
  </si>
  <si>
    <t>SD NEGERI 008 BUMI AYU</t>
  </si>
  <si>
    <t>SD NEGERI 010 RATU SIMA</t>
  </si>
  <si>
    <t>SD NEGERI 011 MEKAR SARI</t>
  </si>
  <si>
    <t>SD NEGERI 013 MEKAR SARI</t>
  </si>
  <si>
    <t>SD NEGERI 016 BUKIT TIMAH</t>
  </si>
  <si>
    <t>SD NEGERI 019 BUMI AYU</t>
  </si>
  <si>
    <t>SD NEGERI 001 BUKIT KAPUR</t>
  </si>
  <si>
    <t>SD NEGERI 002 BAGAN BESAR</t>
  </si>
  <si>
    <t>SD NEGERI 003 BUKIT KAPUR</t>
  </si>
  <si>
    <t>SD NEGERI 004 BAGAN BESAR</t>
  </si>
  <si>
    <t>SD NEGERI 005 BUKIT KAPUR</t>
  </si>
  <si>
    <t>SD NEGERI 006 BUKIT KAPUR</t>
  </si>
  <si>
    <t>SD NEGERI 007 BAGAN BESAR</t>
  </si>
  <si>
    <t>SD NEGERI 008 BUKIT KAPUR</t>
  </si>
  <si>
    <t>SD NEGERI 009 KAYU KAPUR</t>
  </si>
  <si>
    <t>SD NEGERI 011 BUKIT KAPUR</t>
  </si>
  <si>
    <t>SD NEGERI 013 BUKIT NENAS</t>
  </si>
  <si>
    <t>SD NEGERI 014 GURUN PANJANG</t>
  </si>
  <si>
    <t>SD NEGERI 015 GURUN PANJANG</t>
  </si>
  <si>
    <t>SDN 016 BUKIT KAPUR</t>
  </si>
  <si>
    <t>SD NEGERI 001 LUBUK GAUNG</t>
  </si>
  <si>
    <t>SD NEGERI 002 BASILAM BARU</t>
  </si>
  <si>
    <t>SD NEGERI 003 BANGSAL ACEH</t>
  </si>
  <si>
    <t>SD NEGERI 004 BANGSAL ACEH</t>
  </si>
  <si>
    <t>SD NEGERI 005 LUBUK GAUNG</t>
  </si>
  <si>
    <t>SD NEGERI 006 BANGSAL ACEH</t>
  </si>
  <si>
    <t>SD NEGERI 007 TANJUNG PENYEMBAL</t>
  </si>
  <si>
    <t>SD NEGERI 008 LUBUK GAUNG</t>
  </si>
  <si>
    <t>SD NEGERI 009 TANJUNG PENYEMBAL</t>
  </si>
  <si>
    <t>SD NEGERI 011 TANJUNG PENYEMBAL</t>
  </si>
  <si>
    <t>SD NEGERI 012 BASILAM BARU</t>
  </si>
  <si>
    <t>SD NEGERI 013 BASILAM BARU</t>
  </si>
  <si>
    <t>SD NEGERI 014 BASILAM BARU</t>
  </si>
  <si>
    <t>SD NEGERI 015 BASILAM BARU</t>
  </si>
  <si>
    <t>SD NEGERI 016 BASILAM BARU</t>
  </si>
  <si>
    <t>SD NEGERI 017 BATU TERITIP</t>
  </si>
  <si>
    <t>-</t>
  </si>
  <si>
    <t>SD NEGERI 018 BATU TERITIP</t>
  </si>
  <si>
    <t>SD NEGERI 019 BASILAM BARU</t>
  </si>
  <si>
    <t>SD NEGERI 020  BATU TERITIP</t>
  </si>
  <si>
    <t>SD NEGERI 021  BASILAM BARU</t>
  </si>
  <si>
    <t>SD NEGERI 022 BATU TERITIP</t>
  </si>
  <si>
    <t>SD NEGERI 023 GENIOT</t>
  </si>
  <si>
    <t>SD NEGERI 024 BATU TERITIP</t>
  </si>
  <si>
    <t>SD NEGERI 025 BATU TERITIP</t>
  </si>
  <si>
    <t>SD NEGERI 001 TELUK MAKMUR</t>
  </si>
  <si>
    <t>SD NEGERI 002 GUNTUNG</t>
  </si>
  <si>
    <t>SD NEGERI 003 PELINTUNG</t>
  </si>
  <si>
    <t>SD NEGERI 004 MUNDAM</t>
  </si>
  <si>
    <t>SD NEGERI 005 PELINTUNG</t>
  </si>
  <si>
    <t>SD NEGERI 006 TELUK MAKMUR</t>
  </si>
  <si>
    <t>SD NEGERI 007 PELINTUNG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</si>
</sst>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-&quot;_);_(@_)"/>
    <numFmt numFmtId="166" formatCode="_-* #,##0_-;\-* #,##0_-;_-* &quot;-&quot;_-;_-@_-"/>
    <numFmt numFmtId="167" formatCode="_-* #,##0_-;\-* #,##0_-;_-* &quot;-&quot;??_-;_-@_-"/>
    <numFmt numFmtId="168" formatCode="#,##0;\(#,##0\)"/>
    <numFmt numFmtId="169" formatCode="_(* #,##0_);_(* \(#,##0\);_(* &quot;-&quot;??_);_(@_)"/>
    <numFmt numFmtId="170" formatCode="_-[$Rp-421]* #,##0_-;\-[$Rp-421]* #,##0_-;_-[$Rp-421]* &quot;-&quot;_-;_-@_-"/>
    <numFmt numFmtId="171" formatCode="_-&quot;Rp&quot;* #,##0_-;\-&quot;Rp&quot;* #,##0_-;_-&quot;Rp&quot;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sz val="9"/>
      <name val="Tahoma"/>
      <family val="2"/>
    </font>
    <font>
      <sz val="11"/>
      <color theme="1"/>
      <name val="Calibri"/>
      <family val="2"/>
      <charset val="1"/>
      <scheme val="minor"/>
    </font>
    <font>
      <sz val="12"/>
      <name val="Tahoma"/>
      <family val="2"/>
    </font>
    <font>
      <sz val="10"/>
      <color theme="1"/>
      <name val="Bookman Old Style"/>
      <family val="1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0" fillId="0" borderId="0" xfId="0" applyNumberFormat="1"/>
    <xf numFmtId="41" fontId="0" fillId="0" borderId="0" xfId="0" applyNumberFormat="1"/>
    <xf numFmtId="164" fontId="0" fillId="0" borderId="0" xfId="0" applyNumberFormat="1"/>
    <xf numFmtId="41" fontId="1" fillId="0" borderId="0" xfId="2" applyFont="1" applyFill="1"/>
    <xf numFmtId="165" fontId="0" fillId="0" borderId="0" xfId="0" applyNumberFormat="1"/>
    <xf numFmtId="165" fontId="5" fillId="0" borderId="0" xfId="3" applyNumberFormat="1" applyFont="1" applyFill="1" applyBorder="1" applyAlignment="1">
      <alignment horizontal="center" vertical="top"/>
    </xf>
    <xf numFmtId="166" fontId="0" fillId="0" borderId="0" xfId="0" applyNumberFormat="1"/>
    <xf numFmtId="41" fontId="1" fillId="0" borderId="0" xfId="3" applyFont="1" applyFill="1"/>
    <xf numFmtId="165" fontId="7" fillId="0" borderId="0" xfId="4" applyNumberFormat="1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41" fontId="9" fillId="0" borderId="1" xfId="4" applyNumberFormat="1" applyFont="1" applyFill="1" applyBorder="1" applyAlignment="1">
      <alignment vertical="center" wrapText="1"/>
    </xf>
    <xf numFmtId="41" fontId="8" fillId="0" borderId="1" xfId="2" applyFont="1" applyFill="1" applyBorder="1" applyAlignment="1">
      <alignment horizontal="center" vertical="center" wrapText="1"/>
    </xf>
    <xf numFmtId="166" fontId="0" fillId="0" borderId="1" xfId="5" applyFont="1" applyFill="1" applyBorder="1"/>
    <xf numFmtId="41" fontId="0" fillId="0" borderId="0" xfId="2" applyFont="1" applyFill="1"/>
    <xf numFmtId="167" fontId="0" fillId="0" borderId="1" xfId="6" applyNumberFormat="1" applyFont="1" applyFill="1" applyBorder="1"/>
    <xf numFmtId="0" fontId="0" fillId="0" borderId="1" xfId="0" applyBorder="1"/>
    <xf numFmtId="41" fontId="0" fillId="0" borderId="1" xfId="0" applyNumberFormat="1" applyBorder="1"/>
    <xf numFmtId="164" fontId="2" fillId="0" borderId="1" xfId="0" applyNumberFormat="1" applyFont="1" applyBorder="1"/>
    <xf numFmtId="0" fontId="0" fillId="2" borderId="1" xfId="0" quotePrefix="1" applyFill="1" applyBorder="1" applyAlignment="1">
      <alignment horizontal="center" vertical="center" wrapText="1"/>
    </xf>
    <xf numFmtId="41" fontId="9" fillId="2" borderId="1" xfId="4" applyNumberFormat="1" applyFont="1" applyFill="1" applyBorder="1" applyAlignment="1">
      <alignment vertical="center" wrapText="1"/>
    </xf>
    <xf numFmtId="41" fontId="8" fillId="2" borderId="1" xfId="2" applyFont="1" applyFill="1" applyBorder="1" applyAlignment="1">
      <alignment horizontal="center" vertical="center" wrapText="1"/>
    </xf>
    <xf numFmtId="0" fontId="0" fillId="2" borderId="0" xfId="0" applyFill="1"/>
    <xf numFmtId="41" fontId="0" fillId="2" borderId="0" xfId="0" applyNumberFormat="1" applyFill="1"/>
    <xf numFmtId="166" fontId="0" fillId="2" borderId="0" xfId="0" applyNumberFormat="1" applyFill="1"/>
    <xf numFmtId="41" fontId="0" fillId="2" borderId="1" xfId="0" applyNumberFormat="1" applyFill="1" applyBorder="1"/>
    <xf numFmtId="164" fontId="2" fillId="2" borderId="1" xfId="0" applyNumberFormat="1" applyFont="1" applyFill="1" applyBorder="1"/>
    <xf numFmtId="43" fontId="0" fillId="2" borderId="0" xfId="0" applyNumberFormat="1" applyFill="1"/>
    <xf numFmtId="43" fontId="9" fillId="0" borderId="1" xfId="1" applyFont="1" applyFill="1" applyBorder="1" applyAlignment="1">
      <alignment vertical="center" wrapText="1"/>
    </xf>
    <xf numFmtId="43" fontId="1" fillId="0" borderId="0" xfId="1" applyFont="1" applyFill="1"/>
    <xf numFmtId="0" fontId="0" fillId="3" borderId="1" xfId="0" quotePrefix="1" applyFill="1" applyBorder="1" applyAlignment="1">
      <alignment horizontal="center" vertical="center" wrapText="1"/>
    </xf>
    <xf numFmtId="41" fontId="9" fillId="3" borderId="1" xfId="4" applyNumberFormat="1" applyFont="1" applyFill="1" applyBorder="1" applyAlignment="1">
      <alignment vertical="center" wrapText="1"/>
    </xf>
    <xf numFmtId="41" fontId="8" fillId="3" borderId="1" xfId="2" applyFont="1" applyFill="1" applyBorder="1" applyAlignment="1">
      <alignment horizontal="center" vertical="center" wrapText="1"/>
    </xf>
    <xf numFmtId="0" fontId="0" fillId="3" borderId="0" xfId="0" applyFill="1"/>
    <xf numFmtId="41" fontId="0" fillId="3" borderId="0" xfId="0" applyNumberFormat="1" applyFill="1"/>
    <xf numFmtId="166" fontId="0" fillId="3" borderId="0" xfId="0" applyNumberFormat="1" applyFill="1"/>
    <xf numFmtId="43" fontId="0" fillId="3" borderId="0" xfId="0" applyNumberFormat="1" applyFill="1"/>
    <xf numFmtId="166" fontId="9" fillId="3" borderId="1" xfId="4" applyFont="1" applyFill="1" applyBorder="1" applyAlignment="1">
      <alignment vertical="center" wrapText="1"/>
    </xf>
    <xf numFmtId="166" fontId="0" fillId="3" borderId="1" xfId="5" applyFont="1" applyFill="1" applyBorder="1"/>
    <xf numFmtId="41" fontId="10" fillId="0" borderId="1" xfId="4" applyNumberFormat="1" applyFont="1" applyFill="1" applyBorder="1" applyAlignment="1">
      <alignment vertical="center" wrapText="1"/>
    </xf>
    <xf numFmtId="41" fontId="0" fillId="4" borderId="0" xfId="0" applyNumberFormat="1" applyFill="1"/>
    <xf numFmtId="41" fontId="9" fillId="0" borderId="1" xfId="2" applyFont="1" applyFill="1" applyBorder="1" applyAlignment="1">
      <alignment vertical="center" wrapText="1"/>
    </xf>
    <xf numFmtId="0" fontId="0" fillId="5" borderId="1" xfId="0" quotePrefix="1" applyFill="1" applyBorder="1" applyAlignment="1">
      <alignment horizontal="center" vertical="center" wrapText="1"/>
    </xf>
    <xf numFmtId="41" fontId="9" fillId="5" borderId="1" xfId="4" applyNumberFormat="1" applyFont="1" applyFill="1" applyBorder="1" applyAlignment="1">
      <alignment vertical="center" wrapText="1"/>
    </xf>
    <xf numFmtId="41" fontId="8" fillId="5" borderId="1" xfId="2" applyFont="1" applyFill="1" applyBorder="1" applyAlignment="1">
      <alignment horizontal="center" vertical="center" wrapText="1"/>
    </xf>
    <xf numFmtId="0" fontId="0" fillId="5" borderId="0" xfId="0" applyFill="1"/>
    <xf numFmtId="41" fontId="0" fillId="5" borderId="0" xfId="0" applyNumberFormat="1" applyFill="1"/>
    <xf numFmtId="166" fontId="0" fillId="5" borderId="0" xfId="0" applyNumberFormat="1" applyFill="1"/>
    <xf numFmtId="43" fontId="0" fillId="5" borderId="0" xfId="0" applyNumberFormat="1" applyFill="1"/>
    <xf numFmtId="43" fontId="0" fillId="0" borderId="0" xfId="1" applyFont="1" applyFill="1"/>
    <xf numFmtId="43" fontId="0" fillId="0" borderId="1" xfId="1" quotePrefix="1" applyFont="1" applyFill="1" applyBorder="1" applyAlignment="1">
      <alignment horizontal="center" vertical="center" wrapText="1"/>
    </xf>
    <xf numFmtId="166" fontId="9" fillId="0" borderId="1" xfId="4" applyFont="1" applyFill="1" applyBorder="1" applyAlignment="1">
      <alignment vertical="center" wrapText="1"/>
    </xf>
    <xf numFmtId="43" fontId="0" fillId="5" borderId="1" xfId="1" applyFont="1" applyFill="1" applyBorder="1" applyAlignment="1">
      <alignment horizontal="center"/>
    </xf>
    <xf numFmtId="43" fontId="0" fillId="5" borderId="1" xfId="1" applyFont="1" applyFill="1" applyBorder="1" applyAlignment="1">
      <alignment horizontal="left"/>
    </xf>
    <xf numFmtId="43" fontId="0" fillId="5" borderId="0" xfId="1" applyFont="1" applyFill="1"/>
    <xf numFmtId="166" fontId="0" fillId="5" borderId="1" xfId="5" applyFont="1" applyFill="1" applyBorder="1" applyAlignment="1">
      <alignment horizontal="left"/>
    </xf>
    <xf numFmtId="164" fontId="0" fillId="5" borderId="1" xfId="7" applyFont="1" applyFill="1" applyBorder="1" applyAlignment="1">
      <alignment horizontal="center"/>
    </xf>
    <xf numFmtId="164" fontId="0" fillId="5" borderId="1" xfId="7" applyFont="1" applyFill="1" applyBorder="1" applyAlignment="1">
      <alignment horizontal="left"/>
    </xf>
    <xf numFmtId="168" fontId="0" fillId="5" borderId="1" xfId="0" applyNumberFormat="1" applyFill="1" applyBorder="1" applyAlignment="1">
      <alignment horizontal="right"/>
    </xf>
    <xf numFmtId="43" fontId="12" fillId="5" borderId="1" xfId="8" applyNumberFormat="1" applyFont="1" applyFill="1" applyBorder="1" applyAlignment="1" applyProtection="1">
      <alignment horizontal="center"/>
    </xf>
    <xf numFmtId="43" fontId="12" fillId="5" borderId="1" xfId="8" applyNumberFormat="1" applyFont="1" applyFill="1" applyBorder="1" applyAlignment="1" applyProtection="1">
      <alignment horizontal="left"/>
    </xf>
    <xf numFmtId="3" fontId="0" fillId="5" borderId="0" xfId="0" applyNumberFormat="1" applyFill="1"/>
    <xf numFmtId="43" fontId="0" fillId="2" borderId="1" xfId="1" applyFont="1" applyFill="1" applyBorder="1" applyAlignment="1">
      <alignment horizontal="center"/>
    </xf>
    <xf numFmtId="43" fontId="0" fillId="2" borderId="1" xfId="1" applyFont="1" applyFill="1" applyBorder="1" applyAlignment="1">
      <alignment horizontal="left"/>
    </xf>
    <xf numFmtId="0" fontId="0" fillId="0" borderId="0" xfId="0" applyAlignment="1">
      <alignment vertical="center"/>
    </xf>
    <xf numFmtId="3" fontId="0" fillId="5" borderId="1" xfId="0" applyNumberFormat="1" applyFill="1" applyBorder="1"/>
    <xf numFmtId="0" fontId="0" fillId="4" borderId="1" xfId="0" quotePrefix="1" applyFill="1" applyBorder="1" applyAlignment="1">
      <alignment horizontal="center" vertical="center" wrapText="1"/>
    </xf>
    <xf numFmtId="41" fontId="9" fillId="4" borderId="1" xfId="4" applyNumberFormat="1" applyFont="1" applyFill="1" applyBorder="1" applyAlignment="1">
      <alignment vertical="center" wrapText="1"/>
    </xf>
    <xf numFmtId="41" fontId="8" fillId="4" borderId="1" xfId="2" applyFont="1" applyFill="1" applyBorder="1" applyAlignment="1">
      <alignment horizontal="center" vertical="center" wrapText="1"/>
    </xf>
    <xf numFmtId="0" fontId="0" fillId="4" borderId="0" xfId="0" applyFill="1"/>
    <xf numFmtId="166" fontId="0" fillId="4" borderId="0" xfId="0" applyNumberFormat="1" applyFill="1"/>
    <xf numFmtId="169" fontId="0" fillId="5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3" fontId="13" fillId="5" borderId="0" xfId="0" applyNumberFormat="1" applyFont="1" applyFill="1"/>
    <xf numFmtId="41" fontId="9" fillId="4" borderId="1" xfId="2" applyFont="1" applyFill="1" applyBorder="1" applyAlignment="1">
      <alignment vertical="center" wrapText="1"/>
    </xf>
    <xf numFmtId="166" fontId="0" fillId="4" borderId="1" xfId="5" applyFont="1" applyFill="1" applyBorder="1"/>
    <xf numFmtId="166" fontId="0" fillId="5" borderId="1" xfId="5" applyFont="1" applyFill="1" applyBorder="1" applyAlignment="1">
      <alignment horizontal="center"/>
    </xf>
    <xf numFmtId="170" fontId="8" fillId="0" borderId="1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41" fontId="9" fillId="0" borderId="11" xfId="4" applyNumberFormat="1" applyFont="1" applyFill="1" applyBorder="1" applyAlignment="1">
      <alignment vertical="center" wrapText="1"/>
    </xf>
    <xf numFmtId="170" fontId="0" fillId="0" borderId="0" xfId="0" applyNumberFormat="1"/>
    <xf numFmtId="0" fontId="0" fillId="0" borderId="0" xfId="0" applyAlignment="1">
      <alignment horizontal="center"/>
    </xf>
  </cellXfs>
  <cellStyles count="10">
    <cellStyle name="Comma" xfId="1" builtinId="3"/>
    <cellStyle name="Comma [0]" xfId="2" builtinId="6"/>
    <cellStyle name="Comma [0] 10 2" xfId="5" xr:uid="{28D57CD6-07FF-4504-B471-B420F8F98441}"/>
    <cellStyle name="Comma [0] 2 10 2 2 2 2" xfId="4" xr:uid="{D974017E-D429-4C82-B49E-A0407BA01504}"/>
    <cellStyle name="Comma [0] 2 18" xfId="3" xr:uid="{B540E389-A654-4064-A65E-B995B11D029C}"/>
    <cellStyle name="Comma 10 8" xfId="6" xr:uid="{229338CB-D685-46C3-BE1E-CA9CED8B83EB}"/>
    <cellStyle name="Comma 4" xfId="8" xr:uid="{294199B8-DD84-49B3-AA0D-D2F186F1D438}"/>
    <cellStyle name="Comma 8 7" xfId="7" xr:uid="{E20A8EC1-2960-4E5E-B690-E07A94E28382}"/>
    <cellStyle name="Currency [0] 2" xfId="9" xr:uid="{60E1AE44-5DA7-418D-A292-A31837BB6B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\Downloads\REKAP%20MAPPING%20BOS%20SD%20NEGERI%20DAN%20SWASTA%20ok2.xlsx" TargetMode="External"/><Relationship Id="rId1" Type="http://schemas.openxmlformats.org/officeDocument/2006/relationships/externalLinkPath" Target="REKAP%20MAPPING%20BOS%20SD%20NEGERI%20DAN%20SWASTA%20o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WINDA/BOS/2019/LAPORAN%20BOS%20TW%20III%202019/PELAPORAN%20BOS%20TW%20III%202019/3_RAKS%20SD%20011%20TW%20III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2017/FD%20DIAN%2020172018/TW%201/Alpeka_BOS_2016-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 SWASTA"/>
      <sheetName val="FEBRUARI SWASTA "/>
      <sheetName val="MARET SWASTA "/>
      <sheetName val="APRIL SWASTA  "/>
      <sheetName val="MEI SWASTA "/>
      <sheetName val="JUNI SWASTA "/>
      <sheetName val="SEMESTER 1 SWASTA"/>
      <sheetName val="JULI SD SWASTA "/>
      <sheetName val="AGUS SD SWASTA "/>
      <sheetName val="SEP SD SWASTA  "/>
      <sheetName val="OKT SD SWASTA  "/>
      <sheetName val="NOP SD SWASTA"/>
      <sheetName val="DES SD SWASTA "/>
      <sheetName val="SEMSETER 2"/>
      <sheetName val="TAHUNAN SD SWASTA "/>
      <sheetName val="pajak swasta"/>
      <sheetName val="JANUARI"/>
      <sheetName val="FEBRUARI"/>
      <sheetName val="MARET"/>
      <sheetName val="APRIL"/>
      <sheetName val="MEI"/>
      <sheetName val="JUNI"/>
      <sheetName val="SEMESTER 1"/>
      <sheetName val="JULI "/>
      <sheetName val="AGUSTUS"/>
      <sheetName val="SEPTEMBER"/>
      <sheetName val="OKTOBER"/>
      <sheetName val="NOPEMBER"/>
      <sheetName val="DESEMBER"/>
      <sheetName val="SEMESTER 2"/>
      <sheetName val="TAHUNAN SD NEGERI  "/>
      <sheetName val="pajak"/>
      <sheetName val="Sheet1"/>
    </sheetNames>
    <sheetDataSet>
      <sheetData sheetId="0">
        <row r="8">
          <cell r="Q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F8">
            <v>141680000</v>
          </cell>
        </row>
        <row r="29">
          <cell r="I29">
            <v>202500000</v>
          </cell>
        </row>
      </sheetData>
      <sheetData sheetId="7"/>
      <sheetData sheetId="8">
        <row r="8">
          <cell r="Q8">
            <v>0</v>
          </cell>
        </row>
      </sheetData>
      <sheetData sheetId="9">
        <row r="8">
          <cell r="Q8">
            <v>0</v>
          </cell>
        </row>
      </sheetData>
      <sheetData sheetId="10">
        <row r="8">
          <cell r="Q8">
            <v>0</v>
          </cell>
        </row>
      </sheetData>
      <sheetData sheetId="11">
        <row r="8">
          <cell r="Q8">
            <v>0</v>
          </cell>
        </row>
      </sheetData>
      <sheetData sheetId="12">
        <row r="8">
          <cell r="S8">
            <v>0</v>
          </cell>
        </row>
      </sheetData>
      <sheetData sheetId="13">
        <row r="8">
          <cell r="F8">
            <v>0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">
          <cell r="F8">
            <v>183080000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175650</v>
          </cell>
          <cell r="O8">
            <v>175650</v>
          </cell>
          <cell r="P8">
            <v>183080000</v>
          </cell>
          <cell r="Q8">
            <v>0</v>
          </cell>
          <cell r="R8">
            <v>154280000</v>
          </cell>
          <cell r="S8">
            <v>0</v>
          </cell>
          <cell r="T8">
            <v>0</v>
          </cell>
          <cell r="U8">
            <v>28800000</v>
          </cell>
          <cell r="V8">
            <v>0</v>
          </cell>
          <cell r="W8">
            <v>0</v>
          </cell>
          <cell r="Y8">
            <v>8855601</v>
          </cell>
          <cell r="Z8">
            <v>8855601</v>
          </cell>
          <cell r="AA8">
            <v>0</v>
          </cell>
          <cell r="AB8">
            <v>2600000</v>
          </cell>
          <cell r="AC8">
            <v>0</v>
          </cell>
          <cell r="AD8">
            <v>0</v>
          </cell>
          <cell r="AE8">
            <v>5000000</v>
          </cell>
          <cell r="AG8">
            <v>21200000</v>
          </cell>
          <cell r="AH8">
            <v>0</v>
          </cell>
          <cell r="AI8">
            <v>0</v>
          </cell>
          <cell r="AK8">
            <v>60413350</v>
          </cell>
          <cell r="AL8">
            <v>77666650</v>
          </cell>
          <cell r="AM8">
            <v>0</v>
          </cell>
          <cell r="AN8">
            <v>16200000</v>
          </cell>
          <cell r="AO8">
            <v>0</v>
          </cell>
        </row>
        <row r="9">
          <cell r="F9">
            <v>225860000</v>
          </cell>
          <cell r="K9">
            <v>0</v>
          </cell>
          <cell r="M9">
            <v>0</v>
          </cell>
          <cell r="N9">
            <v>200930</v>
          </cell>
          <cell r="O9">
            <v>200930</v>
          </cell>
          <cell r="P9">
            <v>225860000</v>
          </cell>
          <cell r="Q9">
            <v>0</v>
          </cell>
          <cell r="R9">
            <v>148072000</v>
          </cell>
          <cell r="S9">
            <v>0</v>
          </cell>
          <cell r="T9">
            <v>0</v>
          </cell>
          <cell r="U9">
            <v>77788000</v>
          </cell>
          <cell r="V9">
            <v>0</v>
          </cell>
          <cell r="W9">
            <v>0</v>
          </cell>
          <cell r="Y9">
            <v>10702197</v>
          </cell>
          <cell r="Z9">
            <v>10702197</v>
          </cell>
          <cell r="AA9">
            <v>0</v>
          </cell>
          <cell r="AB9">
            <v>19500000</v>
          </cell>
          <cell r="AC9">
            <v>0</v>
          </cell>
          <cell r="AD9">
            <v>0</v>
          </cell>
          <cell r="AE9">
            <v>55380000</v>
          </cell>
          <cell r="AG9">
            <v>2908000</v>
          </cell>
          <cell r="AH9">
            <v>0</v>
          </cell>
          <cell r="AI9">
            <v>0</v>
          </cell>
          <cell r="AK9">
            <v>81107500</v>
          </cell>
          <cell r="AL9">
            <v>64614500</v>
          </cell>
          <cell r="AM9">
            <v>2350000</v>
          </cell>
          <cell r="AN9">
            <v>0</v>
          </cell>
          <cell r="AO9">
            <v>0</v>
          </cell>
        </row>
        <row r="10">
          <cell r="F10">
            <v>228160000</v>
          </cell>
          <cell r="K10">
            <v>0</v>
          </cell>
          <cell r="M10">
            <v>0</v>
          </cell>
          <cell r="N10">
            <v>135092</v>
          </cell>
          <cell r="O10">
            <v>135092</v>
          </cell>
          <cell r="P10">
            <v>228160000</v>
          </cell>
          <cell r="Q10">
            <v>0</v>
          </cell>
          <cell r="R10">
            <v>200560000</v>
          </cell>
          <cell r="S10">
            <v>0</v>
          </cell>
          <cell r="T10">
            <v>0</v>
          </cell>
          <cell r="U10">
            <v>27600000</v>
          </cell>
          <cell r="V10">
            <v>0</v>
          </cell>
          <cell r="W10">
            <v>0</v>
          </cell>
          <cell r="Y10">
            <v>15038725</v>
          </cell>
          <cell r="Z10">
            <v>15038725</v>
          </cell>
          <cell r="AA10">
            <v>0</v>
          </cell>
          <cell r="AB10">
            <v>14000000</v>
          </cell>
          <cell r="AC10">
            <v>0</v>
          </cell>
          <cell r="AD10">
            <v>0</v>
          </cell>
          <cell r="AE10">
            <v>0</v>
          </cell>
          <cell r="AG10">
            <v>13600000</v>
          </cell>
          <cell r="AH10">
            <v>0</v>
          </cell>
          <cell r="AI10">
            <v>0</v>
          </cell>
          <cell r="AK10">
            <v>121563600</v>
          </cell>
          <cell r="AL10">
            <v>70984400</v>
          </cell>
          <cell r="AM10">
            <v>1300000</v>
          </cell>
          <cell r="AN10">
            <v>6712000</v>
          </cell>
          <cell r="AO10">
            <v>0</v>
          </cell>
        </row>
        <row r="11">
          <cell r="F11">
            <v>120060000</v>
          </cell>
          <cell r="K11">
            <v>0</v>
          </cell>
          <cell r="M11">
            <v>0</v>
          </cell>
          <cell r="N11">
            <v>107740</v>
          </cell>
          <cell r="O11">
            <v>107740</v>
          </cell>
          <cell r="P11">
            <v>117305575</v>
          </cell>
          <cell r="Q11">
            <v>0</v>
          </cell>
          <cell r="R11">
            <v>94905575</v>
          </cell>
          <cell r="S11">
            <v>0</v>
          </cell>
          <cell r="T11">
            <v>0</v>
          </cell>
          <cell r="U11">
            <v>22400000</v>
          </cell>
          <cell r="V11">
            <v>0</v>
          </cell>
          <cell r="W11">
            <v>0</v>
          </cell>
          <cell r="Y11">
            <v>3728421</v>
          </cell>
          <cell r="Z11">
            <v>3728421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22400000</v>
          </cell>
          <cell r="AG11">
            <v>0</v>
          </cell>
          <cell r="AH11">
            <v>0</v>
          </cell>
          <cell r="AI11">
            <v>0</v>
          </cell>
          <cell r="AK11">
            <v>37628675</v>
          </cell>
          <cell r="AL11">
            <v>57276900</v>
          </cell>
          <cell r="AM11">
            <v>0</v>
          </cell>
          <cell r="AN11">
            <v>0</v>
          </cell>
          <cell r="AO11">
            <v>0</v>
          </cell>
        </row>
        <row r="12">
          <cell r="F12">
            <v>159620000</v>
          </cell>
          <cell r="K12">
            <v>0</v>
          </cell>
          <cell r="M12">
            <v>0</v>
          </cell>
          <cell r="N12">
            <v>56498</v>
          </cell>
          <cell r="O12">
            <v>56498</v>
          </cell>
          <cell r="P12">
            <v>159550000</v>
          </cell>
          <cell r="Q12">
            <v>0</v>
          </cell>
          <cell r="R12">
            <v>115932400</v>
          </cell>
          <cell r="S12">
            <v>0</v>
          </cell>
          <cell r="T12">
            <v>0</v>
          </cell>
          <cell r="U12">
            <v>43617600</v>
          </cell>
          <cell r="V12">
            <v>0</v>
          </cell>
          <cell r="W12">
            <v>0</v>
          </cell>
          <cell r="Y12">
            <v>2336144</v>
          </cell>
          <cell r="Z12">
            <v>2336144</v>
          </cell>
          <cell r="AA12">
            <v>0</v>
          </cell>
          <cell r="AB12">
            <v>24700000</v>
          </cell>
          <cell r="AC12">
            <v>0</v>
          </cell>
          <cell r="AD12">
            <v>0</v>
          </cell>
          <cell r="AE12">
            <v>16417600</v>
          </cell>
          <cell r="AG12">
            <v>2500000</v>
          </cell>
          <cell r="AH12">
            <v>0</v>
          </cell>
          <cell r="AI12">
            <v>0</v>
          </cell>
          <cell r="AK12">
            <v>27432400</v>
          </cell>
          <cell r="AL12">
            <v>88500000</v>
          </cell>
          <cell r="AM12">
            <v>0</v>
          </cell>
          <cell r="AN12">
            <v>0</v>
          </cell>
          <cell r="AO12">
            <v>0</v>
          </cell>
        </row>
        <row r="13">
          <cell r="F13">
            <v>236900000</v>
          </cell>
          <cell r="K13">
            <v>0</v>
          </cell>
          <cell r="M13">
            <v>0</v>
          </cell>
          <cell r="N13">
            <v>297242</v>
          </cell>
          <cell r="O13">
            <v>297242</v>
          </cell>
          <cell r="P13">
            <v>233512600</v>
          </cell>
          <cell r="Q13">
            <v>0</v>
          </cell>
          <cell r="R13">
            <v>144151600</v>
          </cell>
          <cell r="S13">
            <v>0</v>
          </cell>
          <cell r="T13">
            <v>0</v>
          </cell>
          <cell r="U13">
            <v>89361000</v>
          </cell>
          <cell r="V13">
            <v>0</v>
          </cell>
          <cell r="W13">
            <v>0</v>
          </cell>
          <cell r="Y13">
            <v>8072998</v>
          </cell>
          <cell r="Z13">
            <v>8072998</v>
          </cell>
          <cell r="AA13">
            <v>0</v>
          </cell>
          <cell r="AB13">
            <v>12100000</v>
          </cell>
          <cell r="AC13">
            <v>0</v>
          </cell>
          <cell r="AD13">
            <v>0</v>
          </cell>
          <cell r="AE13">
            <v>71861000</v>
          </cell>
          <cell r="AG13">
            <v>5400000</v>
          </cell>
          <cell r="AH13">
            <v>0</v>
          </cell>
          <cell r="AI13">
            <v>0</v>
          </cell>
          <cell r="AK13">
            <v>50035900</v>
          </cell>
          <cell r="AL13">
            <v>89915700</v>
          </cell>
          <cell r="AM13">
            <v>3900000</v>
          </cell>
          <cell r="AN13">
            <v>300000</v>
          </cell>
          <cell r="AO13">
            <v>0</v>
          </cell>
        </row>
        <row r="14">
          <cell r="F14">
            <v>149960000</v>
          </cell>
          <cell r="K14">
            <v>0</v>
          </cell>
          <cell r="M14">
            <v>0</v>
          </cell>
          <cell r="N14">
            <v>148186</v>
          </cell>
          <cell r="O14">
            <v>148186</v>
          </cell>
          <cell r="P14">
            <v>149956790</v>
          </cell>
          <cell r="Q14">
            <v>0</v>
          </cell>
          <cell r="R14">
            <v>117942290</v>
          </cell>
          <cell r="S14">
            <v>0</v>
          </cell>
          <cell r="T14">
            <v>0</v>
          </cell>
          <cell r="U14">
            <v>32014500</v>
          </cell>
          <cell r="V14">
            <v>0</v>
          </cell>
          <cell r="W14">
            <v>0</v>
          </cell>
          <cell r="Y14">
            <v>7385352</v>
          </cell>
          <cell r="Z14">
            <v>7385352</v>
          </cell>
          <cell r="AA14">
            <v>0</v>
          </cell>
          <cell r="AB14">
            <v>12598500</v>
          </cell>
          <cell r="AC14">
            <v>0</v>
          </cell>
          <cell r="AD14">
            <v>0</v>
          </cell>
          <cell r="AE14">
            <v>19416000</v>
          </cell>
          <cell r="AG14">
            <v>0</v>
          </cell>
          <cell r="AH14">
            <v>0</v>
          </cell>
          <cell r="AI14">
            <v>0</v>
          </cell>
          <cell r="AK14">
            <v>59404890</v>
          </cell>
          <cell r="AL14">
            <v>52987400</v>
          </cell>
          <cell r="AM14">
            <v>5550000</v>
          </cell>
          <cell r="AN14">
            <v>0</v>
          </cell>
          <cell r="AO14">
            <v>0</v>
          </cell>
        </row>
        <row r="15">
          <cell r="F15">
            <v>139380000</v>
          </cell>
          <cell r="K15">
            <v>0</v>
          </cell>
          <cell r="M15">
            <v>0</v>
          </cell>
          <cell r="N15">
            <v>116619</v>
          </cell>
          <cell r="O15">
            <v>116619</v>
          </cell>
          <cell r="P15">
            <v>139380000</v>
          </cell>
          <cell r="Q15">
            <v>0</v>
          </cell>
          <cell r="R15">
            <v>103180000</v>
          </cell>
          <cell r="S15">
            <v>0</v>
          </cell>
          <cell r="T15">
            <v>0</v>
          </cell>
          <cell r="U15">
            <v>36200000</v>
          </cell>
          <cell r="V15">
            <v>0</v>
          </cell>
          <cell r="W15">
            <v>0</v>
          </cell>
          <cell r="Y15">
            <v>7026618</v>
          </cell>
          <cell r="Z15">
            <v>7026618</v>
          </cell>
          <cell r="AA15">
            <v>0</v>
          </cell>
          <cell r="AB15">
            <v>24000000</v>
          </cell>
          <cell r="AC15">
            <v>0</v>
          </cell>
          <cell r="AD15">
            <v>0</v>
          </cell>
          <cell r="AE15">
            <v>4200000</v>
          </cell>
          <cell r="AG15">
            <v>8000000</v>
          </cell>
          <cell r="AH15">
            <v>0</v>
          </cell>
          <cell r="AI15">
            <v>0</v>
          </cell>
          <cell r="AK15">
            <v>61727600</v>
          </cell>
          <cell r="AL15">
            <v>39982400</v>
          </cell>
          <cell r="AM15">
            <v>1220000</v>
          </cell>
          <cell r="AN15">
            <v>250000</v>
          </cell>
          <cell r="AO15">
            <v>0</v>
          </cell>
        </row>
        <row r="16">
          <cell r="F16">
            <v>72680000</v>
          </cell>
          <cell r="K16">
            <v>0</v>
          </cell>
          <cell r="M16">
            <v>0</v>
          </cell>
          <cell r="N16">
            <v>54414</v>
          </cell>
          <cell r="O16">
            <v>54414</v>
          </cell>
          <cell r="P16">
            <v>72679950</v>
          </cell>
          <cell r="Q16">
            <v>0</v>
          </cell>
          <cell r="R16">
            <v>66253050</v>
          </cell>
          <cell r="S16">
            <v>0</v>
          </cell>
          <cell r="T16">
            <v>0</v>
          </cell>
          <cell r="U16">
            <v>6426900</v>
          </cell>
          <cell r="V16">
            <v>0</v>
          </cell>
          <cell r="W16">
            <v>0</v>
          </cell>
          <cell r="Y16">
            <v>98034</v>
          </cell>
          <cell r="Z16">
            <v>98034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6426900</v>
          </cell>
          <cell r="AG16">
            <v>0</v>
          </cell>
          <cell r="AH16">
            <v>0</v>
          </cell>
          <cell r="AI16">
            <v>0</v>
          </cell>
          <cell r="AK16">
            <v>31843050</v>
          </cell>
          <cell r="AL16">
            <v>34410000</v>
          </cell>
          <cell r="AM16">
            <v>0</v>
          </cell>
          <cell r="AN16">
            <v>0</v>
          </cell>
          <cell r="AO16">
            <v>0</v>
          </cell>
        </row>
        <row r="17">
          <cell r="F17">
            <v>215740000</v>
          </cell>
          <cell r="K17">
            <v>0</v>
          </cell>
          <cell r="M17">
            <v>0</v>
          </cell>
          <cell r="N17">
            <v>190099</v>
          </cell>
          <cell r="O17">
            <v>190099</v>
          </cell>
          <cell r="P17">
            <v>215740000</v>
          </cell>
          <cell r="Q17">
            <v>0</v>
          </cell>
          <cell r="R17">
            <v>177556000</v>
          </cell>
          <cell r="S17">
            <v>0</v>
          </cell>
          <cell r="T17">
            <v>0</v>
          </cell>
          <cell r="U17">
            <v>38184000</v>
          </cell>
          <cell r="V17">
            <v>0</v>
          </cell>
          <cell r="W17">
            <v>0</v>
          </cell>
          <cell r="Y17">
            <v>6661094</v>
          </cell>
          <cell r="Z17">
            <v>6661094</v>
          </cell>
          <cell r="AA17">
            <v>0</v>
          </cell>
          <cell r="AB17">
            <v>7800000</v>
          </cell>
          <cell r="AC17">
            <v>0</v>
          </cell>
          <cell r="AD17">
            <v>0</v>
          </cell>
          <cell r="AE17">
            <v>27434000</v>
          </cell>
          <cell r="AG17">
            <v>2950000</v>
          </cell>
          <cell r="AH17">
            <v>0</v>
          </cell>
          <cell r="AI17">
            <v>0</v>
          </cell>
          <cell r="AK17">
            <v>58551800</v>
          </cell>
          <cell r="AL17">
            <v>108903200</v>
          </cell>
          <cell r="AM17">
            <v>1400000</v>
          </cell>
          <cell r="AN17">
            <v>8701000</v>
          </cell>
          <cell r="AO17">
            <v>0</v>
          </cell>
        </row>
        <row r="18">
          <cell r="F18">
            <v>96600000</v>
          </cell>
          <cell r="K18">
            <v>0</v>
          </cell>
          <cell r="M18">
            <v>0</v>
          </cell>
          <cell r="N18">
            <v>59767</v>
          </cell>
          <cell r="O18">
            <v>59767</v>
          </cell>
          <cell r="P18">
            <v>96600000</v>
          </cell>
          <cell r="Q18">
            <v>0</v>
          </cell>
          <cell r="R18">
            <v>85806600</v>
          </cell>
          <cell r="S18">
            <v>0</v>
          </cell>
          <cell r="T18">
            <v>0</v>
          </cell>
          <cell r="U18">
            <v>10793400</v>
          </cell>
          <cell r="V18">
            <v>0</v>
          </cell>
          <cell r="W18">
            <v>0</v>
          </cell>
          <cell r="Y18">
            <v>3754846</v>
          </cell>
          <cell r="Z18">
            <v>3754846</v>
          </cell>
          <cell r="AA18">
            <v>0</v>
          </cell>
          <cell r="AB18">
            <v>3480000</v>
          </cell>
          <cell r="AC18">
            <v>0</v>
          </cell>
          <cell r="AD18">
            <v>0</v>
          </cell>
          <cell r="AE18">
            <v>7313400</v>
          </cell>
          <cell r="AG18">
            <v>0</v>
          </cell>
          <cell r="AH18">
            <v>0</v>
          </cell>
          <cell r="AI18">
            <v>0</v>
          </cell>
          <cell r="AK18">
            <v>41833700</v>
          </cell>
          <cell r="AL18">
            <v>42022900</v>
          </cell>
          <cell r="AM18">
            <v>150000</v>
          </cell>
          <cell r="AN18">
            <v>1800000</v>
          </cell>
          <cell r="AO18">
            <v>0</v>
          </cell>
        </row>
        <row r="19">
          <cell r="F19">
            <v>40940000</v>
          </cell>
          <cell r="K19">
            <v>0</v>
          </cell>
          <cell r="M19">
            <v>0</v>
          </cell>
          <cell r="N19">
            <v>11223</v>
          </cell>
          <cell r="O19">
            <v>11223</v>
          </cell>
          <cell r="P19">
            <v>40940000</v>
          </cell>
          <cell r="Q19">
            <v>0</v>
          </cell>
          <cell r="R19">
            <v>30940000</v>
          </cell>
          <cell r="S19">
            <v>0</v>
          </cell>
          <cell r="T19">
            <v>0</v>
          </cell>
          <cell r="U19">
            <v>10000000</v>
          </cell>
          <cell r="V19">
            <v>0</v>
          </cell>
          <cell r="W19">
            <v>0</v>
          </cell>
          <cell r="Y19">
            <v>1357294</v>
          </cell>
          <cell r="Z19">
            <v>1357294</v>
          </cell>
          <cell r="AA19">
            <v>0</v>
          </cell>
          <cell r="AB19">
            <v>10000000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9330600</v>
          </cell>
          <cell r="AL19">
            <v>21609400</v>
          </cell>
          <cell r="AM19">
            <v>0</v>
          </cell>
          <cell r="AN19">
            <v>0</v>
          </cell>
          <cell r="AO19">
            <v>0</v>
          </cell>
        </row>
        <row r="20">
          <cell r="F20">
            <v>189520000</v>
          </cell>
          <cell r="K20">
            <v>0</v>
          </cell>
          <cell r="M20">
            <v>0</v>
          </cell>
          <cell r="N20">
            <v>121699</v>
          </cell>
          <cell r="O20">
            <v>121699</v>
          </cell>
          <cell r="P20">
            <v>189520000</v>
          </cell>
          <cell r="Q20">
            <v>0</v>
          </cell>
          <cell r="R20">
            <v>113000000</v>
          </cell>
          <cell r="S20">
            <v>0</v>
          </cell>
          <cell r="T20">
            <v>0</v>
          </cell>
          <cell r="U20">
            <v>76520000</v>
          </cell>
          <cell r="V20">
            <v>0</v>
          </cell>
          <cell r="W20">
            <v>0</v>
          </cell>
          <cell r="Y20">
            <v>9678460</v>
          </cell>
          <cell r="Z20">
            <v>9678460</v>
          </cell>
          <cell r="AA20">
            <v>0</v>
          </cell>
          <cell r="AB20">
            <v>41540000</v>
          </cell>
          <cell r="AC20">
            <v>0</v>
          </cell>
          <cell r="AD20">
            <v>0</v>
          </cell>
          <cell r="AE20">
            <v>34980000</v>
          </cell>
          <cell r="AG20">
            <v>0</v>
          </cell>
          <cell r="AH20">
            <v>0</v>
          </cell>
          <cell r="AI20">
            <v>0</v>
          </cell>
          <cell r="AK20">
            <v>59945500</v>
          </cell>
          <cell r="AL20">
            <v>50954500</v>
          </cell>
          <cell r="AM20">
            <v>2100000</v>
          </cell>
          <cell r="AN20">
            <v>0</v>
          </cell>
          <cell r="AO20">
            <v>0</v>
          </cell>
        </row>
        <row r="21">
          <cell r="F21">
            <v>251620000</v>
          </cell>
          <cell r="K21">
            <v>0</v>
          </cell>
          <cell r="M21">
            <v>0</v>
          </cell>
          <cell r="N21">
            <v>257470</v>
          </cell>
          <cell r="O21">
            <v>257470</v>
          </cell>
          <cell r="P21">
            <v>251620000</v>
          </cell>
          <cell r="Q21">
            <v>0</v>
          </cell>
          <cell r="R21">
            <v>203995000</v>
          </cell>
          <cell r="S21">
            <v>0</v>
          </cell>
          <cell r="T21">
            <v>0</v>
          </cell>
          <cell r="U21">
            <v>47625000</v>
          </cell>
          <cell r="V21">
            <v>0</v>
          </cell>
          <cell r="W21">
            <v>0</v>
          </cell>
          <cell r="Y21">
            <v>9682502</v>
          </cell>
          <cell r="Z21">
            <v>9682502</v>
          </cell>
          <cell r="AA21">
            <v>0</v>
          </cell>
          <cell r="AB21">
            <v>5800000</v>
          </cell>
          <cell r="AC21">
            <v>0</v>
          </cell>
          <cell r="AD21">
            <v>0</v>
          </cell>
          <cell r="AE21">
            <v>33305000</v>
          </cell>
          <cell r="AG21">
            <v>8520000</v>
          </cell>
          <cell r="AH21">
            <v>0</v>
          </cell>
          <cell r="AI21">
            <v>0</v>
          </cell>
          <cell r="AK21">
            <v>89212350</v>
          </cell>
          <cell r="AL21">
            <v>109572650</v>
          </cell>
          <cell r="AM21">
            <v>3500000</v>
          </cell>
          <cell r="AN21">
            <v>1710000</v>
          </cell>
          <cell r="AO21">
            <v>0</v>
          </cell>
        </row>
        <row r="22">
          <cell r="F22">
            <v>292100000</v>
          </cell>
          <cell r="K22">
            <v>0</v>
          </cell>
          <cell r="M22">
            <v>0</v>
          </cell>
          <cell r="N22">
            <v>213779</v>
          </cell>
          <cell r="O22">
            <v>213779</v>
          </cell>
          <cell r="P22">
            <v>292100000</v>
          </cell>
          <cell r="Q22">
            <v>0</v>
          </cell>
          <cell r="R22">
            <v>224680000</v>
          </cell>
          <cell r="S22">
            <v>0</v>
          </cell>
          <cell r="T22">
            <v>0</v>
          </cell>
          <cell r="U22">
            <v>67420000</v>
          </cell>
          <cell r="V22">
            <v>0</v>
          </cell>
          <cell r="W22">
            <v>0</v>
          </cell>
          <cell r="Y22">
            <v>19462289</v>
          </cell>
          <cell r="Z22">
            <v>19462289</v>
          </cell>
          <cell r="AA22">
            <v>0</v>
          </cell>
          <cell r="AB22">
            <v>6200000</v>
          </cell>
          <cell r="AC22">
            <v>0</v>
          </cell>
          <cell r="AD22">
            <v>0</v>
          </cell>
          <cell r="AE22">
            <v>5320000</v>
          </cell>
          <cell r="AG22">
            <v>55900000</v>
          </cell>
          <cell r="AH22">
            <v>0</v>
          </cell>
          <cell r="AI22">
            <v>0</v>
          </cell>
          <cell r="AK22">
            <v>130676100</v>
          </cell>
          <cell r="AL22">
            <v>93507500</v>
          </cell>
          <cell r="AM22">
            <v>0</v>
          </cell>
          <cell r="AN22">
            <v>496400</v>
          </cell>
          <cell r="AO22">
            <v>0</v>
          </cell>
        </row>
        <row r="23">
          <cell r="F23">
            <v>70840000</v>
          </cell>
          <cell r="K23">
            <v>0</v>
          </cell>
          <cell r="M23">
            <v>0</v>
          </cell>
          <cell r="N23">
            <v>67125</v>
          </cell>
          <cell r="O23">
            <v>67125</v>
          </cell>
          <cell r="P23">
            <v>70840000</v>
          </cell>
          <cell r="Q23">
            <v>0</v>
          </cell>
          <cell r="R23">
            <v>58840000</v>
          </cell>
          <cell r="S23">
            <v>0</v>
          </cell>
          <cell r="T23">
            <v>0</v>
          </cell>
          <cell r="U23">
            <v>12000000</v>
          </cell>
          <cell r="V23">
            <v>0</v>
          </cell>
          <cell r="W23">
            <v>0</v>
          </cell>
          <cell r="Y23">
            <v>3746177</v>
          </cell>
          <cell r="Z23">
            <v>3746177</v>
          </cell>
          <cell r="AA23">
            <v>0</v>
          </cell>
          <cell r="AB23">
            <v>12000000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24677345</v>
          </cell>
          <cell r="AL23">
            <v>33862655</v>
          </cell>
          <cell r="AM23">
            <v>300000</v>
          </cell>
          <cell r="AN23">
            <v>0</v>
          </cell>
          <cell r="AO23">
            <v>0</v>
          </cell>
        </row>
        <row r="24">
          <cell r="F24">
            <v>70380000</v>
          </cell>
          <cell r="K24">
            <v>0</v>
          </cell>
          <cell r="M24">
            <v>0</v>
          </cell>
          <cell r="N24">
            <v>53931</v>
          </cell>
          <cell r="O24">
            <v>53931</v>
          </cell>
          <cell r="P24">
            <v>70380000</v>
          </cell>
          <cell r="Q24">
            <v>0</v>
          </cell>
          <cell r="R24">
            <v>67380000</v>
          </cell>
          <cell r="S24">
            <v>0</v>
          </cell>
          <cell r="T24">
            <v>0</v>
          </cell>
          <cell r="U24">
            <v>3000000</v>
          </cell>
          <cell r="V24">
            <v>0</v>
          </cell>
          <cell r="W24">
            <v>0</v>
          </cell>
          <cell r="Y24">
            <v>2505820</v>
          </cell>
          <cell r="Z24">
            <v>2505820</v>
          </cell>
          <cell r="AA24">
            <v>0</v>
          </cell>
          <cell r="AB24">
            <v>3000000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26513000</v>
          </cell>
          <cell r="AL24">
            <v>35278000</v>
          </cell>
          <cell r="AM24">
            <v>0</v>
          </cell>
          <cell r="AN24">
            <v>5589000</v>
          </cell>
          <cell r="AO24">
            <v>0</v>
          </cell>
        </row>
        <row r="25">
          <cell r="F25">
            <v>130640000</v>
          </cell>
          <cell r="K25">
            <v>0</v>
          </cell>
          <cell r="M25">
            <v>0</v>
          </cell>
          <cell r="N25">
            <v>115159</v>
          </cell>
          <cell r="O25">
            <v>115159</v>
          </cell>
          <cell r="P25">
            <v>130640000</v>
          </cell>
          <cell r="Q25">
            <v>0</v>
          </cell>
          <cell r="R25">
            <v>104173500</v>
          </cell>
          <cell r="S25">
            <v>0</v>
          </cell>
          <cell r="T25">
            <v>0</v>
          </cell>
          <cell r="U25">
            <v>26466500</v>
          </cell>
          <cell r="V25">
            <v>0</v>
          </cell>
          <cell r="W25">
            <v>0</v>
          </cell>
          <cell r="Y25">
            <v>3115573</v>
          </cell>
          <cell r="Z25">
            <v>3115573</v>
          </cell>
          <cell r="AA25">
            <v>0</v>
          </cell>
          <cell r="AB25">
            <v>13000000</v>
          </cell>
          <cell r="AC25">
            <v>0</v>
          </cell>
          <cell r="AD25">
            <v>0</v>
          </cell>
          <cell r="AE25">
            <v>11554100</v>
          </cell>
          <cell r="AG25">
            <v>1912400</v>
          </cell>
          <cell r="AH25">
            <v>0</v>
          </cell>
          <cell r="AI25">
            <v>0</v>
          </cell>
          <cell r="AK25">
            <v>49451400</v>
          </cell>
          <cell r="AL25">
            <v>52322100</v>
          </cell>
          <cell r="AM25">
            <v>2400000</v>
          </cell>
          <cell r="AN25">
            <v>0</v>
          </cell>
          <cell r="AO25">
            <v>0</v>
          </cell>
        </row>
        <row r="26">
          <cell r="F26">
            <v>297620000</v>
          </cell>
          <cell r="K26">
            <v>0</v>
          </cell>
          <cell r="M26">
            <v>0</v>
          </cell>
          <cell r="N26">
            <v>192575</v>
          </cell>
          <cell r="O26">
            <v>192575</v>
          </cell>
          <cell r="P26">
            <v>297620000</v>
          </cell>
          <cell r="Q26">
            <v>0</v>
          </cell>
          <cell r="R26">
            <v>240590000</v>
          </cell>
          <cell r="S26">
            <v>0</v>
          </cell>
          <cell r="T26">
            <v>0</v>
          </cell>
          <cell r="U26">
            <v>57030000</v>
          </cell>
          <cell r="V26">
            <v>0</v>
          </cell>
          <cell r="W26">
            <v>0</v>
          </cell>
          <cell r="Y26">
            <v>19030621</v>
          </cell>
          <cell r="Z26">
            <v>19030621</v>
          </cell>
          <cell r="AA26">
            <v>0</v>
          </cell>
          <cell r="AB26">
            <v>53130000</v>
          </cell>
          <cell r="AC26">
            <v>0</v>
          </cell>
          <cell r="AD26">
            <v>0</v>
          </cell>
          <cell r="AE26">
            <v>0</v>
          </cell>
          <cell r="AG26">
            <v>3900000</v>
          </cell>
          <cell r="AH26">
            <v>0</v>
          </cell>
          <cell r="AI26">
            <v>0</v>
          </cell>
          <cell r="AK26">
            <v>126876846</v>
          </cell>
          <cell r="AL26">
            <v>113713154</v>
          </cell>
          <cell r="AM26">
            <v>0</v>
          </cell>
          <cell r="AN26">
            <v>0</v>
          </cell>
          <cell r="AO26">
            <v>0</v>
          </cell>
        </row>
        <row r="27">
          <cell r="F27">
            <v>25300000</v>
          </cell>
          <cell r="K27">
            <v>0</v>
          </cell>
          <cell r="M27">
            <v>0</v>
          </cell>
          <cell r="N27">
            <v>5144</v>
          </cell>
          <cell r="O27">
            <v>5144</v>
          </cell>
          <cell r="P27">
            <v>25300000</v>
          </cell>
          <cell r="Q27">
            <v>0</v>
          </cell>
          <cell r="R27">
            <v>22695000</v>
          </cell>
          <cell r="S27">
            <v>0</v>
          </cell>
          <cell r="T27">
            <v>0</v>
          </cell>
          <cell r="U27">
            <v>2605000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1470000</v>
          </cell>
          <cell r="AG27">
            <v>1135000</v>
          </cell>
          <cell r="AH27">
            <v>0</v>
          </cell>
          <cell r="AI27">
            <v>0</v>
          </cell>
          <cell r="AK27">
            <v>10070000</v>
          </cell>
          <cell r="AL27">
            <v>11950000</v>
          </cell>
          <cell r="AM27">
            <v>150000</v>
          </cell>
          <cell r="AN27">
            <v>525000</v>
          </cell>
          <cell r="AO27">
            <v>0</v>
          </cell>
        </row>
        <row r="28">
          <cell r="F28">
            <v>304520000</v>
          </cell>
          <cell r="K28">
            <v>0</v>
          </cell>
          <cell r="M28">
            <v>0</v>
          </cell>
          <cell r="N28">
            <v>212918</v>
          </cell>
          <cell r="O28">
            <v>212918</v>
          </cell>
          <cell r="P28">
            <v>304520000</v>
          </cell>
          <cell r="Q28">
            <v>0</v>
          </cell>
          <cell r="R28">
            <v>271355000</v>
          </cell>
          <cell r="S28">
            <v>0</v>
          </cell>
          <cell r="T28">
            <v>0</v>
          </cell>
          <cell r="U28">
            <v>33165000</v>
          </cell>
          <cell r="V28">
            <v>0</v>
          </cell>
          <cell r="W28">
            <v>0</v>
          </cell>
          <cell r="Y28">
            <v>18909959</v>
          </cell>
          <cell r="Z28">
            <v>18909959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23940000</v>
          </cell>
          <cell r="AG28">
            <v>9225000</v>
          </cell>
          <cell r="AH28">
            <v>0</v>
          </cell>
          <cell r="AI28">
            <v>0</v>
          </cell>
          <cell r="AK28">
            <v>90189750</v>
          </cell>
          <cell r="AL28">
            <v>114755250</v>
          </cell>
          <cell r="AM28">
            <v>7400000</v>
          </cell>
          <cell r="AN28">
            <v>59010000</v>
          </cell>
          <cell r="AO28">
            <v>0</v>
          </cell>
        </row>
        <row r="29">
          <cell r="F29">
            <v>228160000</v>
          </cell>
          <cell r="K29">
            <v>0</v>
          </cell>
          <cell r="M29">
            <v>0</v>
          </cell>
          <cell r="N29">
            <v>213149</v>
          </cell>
          <cell r="O29">
            <v>213149</v>
          </cell>
          <cell r="P29">
            <v>228160000</v>
          </cell>
          <cell r="Q29">
            <v>0</v>
          </cell>
          <cell r="R29">
            <v>185598900</v>
          </cell>
          <cell r="S29">
            <v>0</v>
          </cell>
          <cell r="T29">
            <v>0</v>
          </cell>
          <cell r="U29">
            <v>42561100</v>
          </cell>
          <cell r="V29">
            <v>0</v>
          </cell>
          <cell r="W29">
            <v>0</v>
          </cell>
          <cell r="Y29">
            <v>10378199</v>
          </cell>
          <cell r="Z29">
            <v>10328199</v>
          </cell>
          <cell r="AA29">
            <v>0</v>
          </cell>
          <cell r="AB29">
            <v>22000000</v>
          </cell>
          <cell r="AC29">
            <v>0</v>
          </cell>
          <cell r="AD29">
            <v>0</v>
          </cell>
          <cell r="AE29">
            <v>20561100</v>
          </cell>
          <cell r="AG29">
            <v>0</v>
          </cell>
          <cell r="AH29">
            <v>0</v>
          </cell>
          <cell r="AI29">
            <v>0</v>
          </cell>
          <cell r="AK29">
            <v>74605300</v>
          </cell>
          <cell r="AL29">
            <v>103803600</v>
          </cell>
          <cell r="AM29">
            <v>4650000</v>
          </cell>
          <cell r="AN29">
            <v>2540000</v>
          </cell>
          <cell r="AO29">
            <v>0</v>
          </cell>
        </row>
        <row r="30">
          <cell r="F30">
            <v>98900000</v>
          </cell>
          <cell r="K30">
            <v>0</v>
          </cell>
          <cell r="M30">
            <v>0</v>
          </cell>
          <cell r="N30">
            <v>76658</v>
          </cell>
          <cell r="O30">
            <v>76658</v>
          </cell>
          <cell r="P30">
            <v>98900000</v>
          </cell>
          <cell r="Q30">
            <v>0</v>
          </cell>
          <cell r="R30">
            <v>98900000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776363</v>
          </cell>
          <cell r="Z30">
            <v>776363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53730950</v>
          </cell>
          <cell r="AL30">
            <v>45169050</v>
          </cell>
          <cell r="AM30">
            <v>0</v>
          </cell>
          <cell r="AN30">
            <v>0</v>
          </cell>
          <cell r="AO30">
            <v>0</v>
          </cell>
        </row>
        <row r="31">
          <cell r="F31">
            <v>125580000</v>
          </cell>
          <cell r="K31">
            <v>0</v>
          </cell>
          <cell r="M31">
            <v>0</v>
          </cell>
          <cell r="N31">
            <v>127703</v>
          </cell>
          <cell r="O31">
            <v>127703</v>
          </cell>
          <cell r="P31">
            <v>125580000</v>
          </cell>
          <cell r="Q31">
            <v>0</v>
          </cell>
          <cell r="R31">
            <v>77420000</v>
          </cell>
          <cell r="S31">
            <v>0</v>
          </cell>
          <cell r="T31">
            <v>0</v>
          </cell>
          <cell r="U31">
            <v>48160000</v>
          </cell>
          <cell r="V31">
            <v>0</v>
          </cell>
          <cell r="W31">
            <v>0</v>
          </cell>
          <cell r="Y31">
            <v>2811579</v>
          </cell>
          <cell r="Z31">
            <v>2811579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27160000</v>
          </cell>
          <cell r="AG31">
            <v>21000000</v>
          </cell>
          <cell r="AH31">
            <v>0</v>
          </cell>
          <cell r="AI31">
            <v>0</v>
          </cell>
          <cell r="AK31">
            <v>33200000</v>
          </cell>
          <cell r="AL31">
            <v>35700000</v>
          </cell>
          <cell r="AM31">
            <v>8520000</v>
          </cell>
          <cell r="AN31">
            <v>0</v>
          </cell>
          <cell r="AO31">
            <v>0</v>
          </cell>
        </row>
        <row r="32">
          <cell r="F32">
            <v>127880000</v>
          </cell>
          <cell r="K32">
            <v>0</v>
          </cell>
          <cell r="M32">
            <v>0</v>
          </cell>
          <cell r="N32">
            <v>103089</v>
          </cell>
          <cell r="O32">
            <v>103089</v>
          </cell>
          <cell r="P32">
            <v>127880000</v>
          </cell>
          <cell r="Q32">
            <v>0</v>
          </cell>
          <cell r="R32">
            <v>95754800</v>
          </cell>
          <cell r="S32">
            <v>0</v>
          </cell>
          <cell r="T32">
            <v>0</v>
          </cell>
          <cell r="U32">
            <v>32125200</v>
          </cell>
          <cell r="V32">
            <v>0</v>
          </cell>
          <cell r="W32">
            <v>0</v>
          </cell>
          <cell r="Y32">
            <v>7052245</v>
          </cell>
          <cell r="Z32">
            <v>7052245</v>
          </cell>
          <cell r="AA32">
            <v>0</v>
          </cell>
          <cell r="AB32">
            <v>19118200</v>
          </cell>
          <cell r="AC32">
            <v>0</v>
          </cell>
          <cell r="AD32">
            <v>0</v>
          </cell>
          <cell r="AE32">
            <v>5852000</v>
          </cell>
          <cell r="AG32">
            <v>7155000</v>
          </cell>
          <cell r="AH32">
            <v>0</v>
          </cell>
          <cell r="AI32">
            <v>0</v>
          </cell>
          <cell r="AK32">
            <v>34442800</v>
          </cell>
          <cell r="AL32">
            <v>59312000</v>
          </cell>
          <cell r="AM32">
            <v>1750000</v>
          </cell>
          <cell r="AN32">
            <v>250000</v>
          </cell>
          <cell r="AO32">
            <v>0</v>
          </cell>
        </row>
        <row r="33">
          <cell r="F33">
            <v>274620000</v>
          </cell>
          <cell r="K33">
            <v>0</v>
          </cell>
          <cell r="M33">
            <v>0</v>
          </cell>
          <cell r="N33">
            <v>214695</v>
          </cell>
          <cell r="O33">
            <v>214695</v>
          </cell>
          <cell r="P33">
            <v>274620000</v>
          </cell>
          <cell r="Q33">
            <v>0</v>
          </cell>
          <cell r="R33">
            <v>194636200</v>
          </cell>
          <cell r="S33">
            <v>0</v>
          </cell>
          <cell r="T33">
            <v>0</v>
          </cell>
          <cell r="U33">
            <v>79983800</v>
          </cell>
          <cell r="V33">
            <v>0</v>
          </cell>
          <cell r="W33">
            <v>0</v>
          </cell>
          <cell r="Y33">
            <v>6911814</v>
          </cell>
          <cell r="Z33">
            <v>6911814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78383800</v>
          </cell>
          <cell r="AG33">
            <v>1600000</v>
          </cell>
          <cell r="AH33">
            <v>0</v>
          </cell>
          <cell r="AI33">
            <v>0</v>
          </cell>
          <cell r="AK33">
            <v>56439200</v>
          </cell>
          <cell r="AL33">
            <v>133397000</v>
          </cell>
          <cell r="AM33">
            <v>4800000</v>
          </cell>
          <cell r="AN33">
            <v>0</v>
          </cell>
          <cell r="AO33">
            <v>0</v>
          </cell>
        </row>
        <row r="34">
          <cell r="F34">
            <v>180320000</v>
          </cell>
          <cell r="K34">
            <v>0</v>
          </cell>
          <cell r="M34">
            <v>0</v>
          </cell>
          <cell r="N34">
            <v>125702</v>
          </cell>
          <cell r="O34">
            <v>125702</v>
          </cell>
          <cell r="P34">
            <v>180320000</v>
          </cell>
          <cell r="Q34">
            <v>0</v>
          </cell>
          <cell r="R34">
            <v>140436000</v>
          </cell>
          <cell r="S34">
            <v>0</v>
          </cell>
          <cell r="T34">
            <v>0</v>
          </cell>
          <cell r="U34">
            <v>39884000</v>
          </cell>
          <cell r="V34">
            <v>0</v>
          </cell>
          <cell r="W34">
            <v>0</v>
          </cell>
          <cell r="Y34">
            <v>10090630</v>
          </cell>
          <cell r="Z34">
            <v>10090630</v>
          </cell>
          <cell r="AA34">
            <v>0</v>
          </cell>
          <cell r="AB34">
            <v>24000000</v>
          </cell>
          <cell r="AC34">
            <v>0</v>
          </cell>
          <cell r="AD34">
            <v>0</v>
          </cell>
          <cell r="AE34">
            <v>15884000</v>
          </cell>
          <cell r="AG34">
            <v>0</v>
          </cell>
          <cell r="AH34">
            <v>0</v>
          </cell>
          <cell r="AI34">
            <v>0</v>
          </cell>
          <cell r="AK34">
            <v>35196000</v>
          </cell>
          <cell r="AL34">
            <v>87980000</v>
          </cell>
          <cell r="AM34">
            <v>8400000</v>
          </cell>
          <cell r="AN34">
            <v>8860000</v>
          </cell>
          <cell r="AO34">
            <v>0</v>
          </cell>
        </row>
        <row r="35">
          <cell r="F35">
            <v>250700000</v>
          </cell>
          <cell r="K35">
            <v>0</v>
          </cell>
          <cell r="M35">
            <v>0</v>
          </cell>
          <cell r="N35">
            <v>224877</v>
          </cell>
          <cell r="O35">
            <v>224877</v>
          </cell>
          <cell r="P35">
            <v>250700000</v>
          </cell>
          <cell r="Q35">
            <v>0</v>
          </cell>
          <cell r="R35">
            <v>182994490</v>
          </cell>
          <cell r="S35">
            <v>0</v>
          </cell>
          <cell r="T35">
            <v>0</v>
          </cell>
          <cell r="U35">
            <v>67705510</v>
          </cell>
          <cell r="V35">
            <v>0</v>
          </cell>
          <cell r="W35">
            <v>0</v>
          </cell>
          <cell r="Y35">
            <v>16560964</v>
          </cell>
          <cell r="Z35">
            <v>16560964</v>
          </cell>
          <cell r="AA35">
            <v>0</v>
          </cell>
          <cell r="AB35">
            <v>31305510</v>
          </cell>
          <cell r="AC35">
            <v>0</v>
          </cell>
          <cell r="AD35">
            <v>0</v>
          </cell>
          <cell r="AE35">
            <v>0</v>
          </cell>
          <cell r="AG35">
            <v>36400000</v>
          </cell>
          <cell r="AH35">
            <v>0</v>
          </cell>
          <cell r="AI35">
            <v>0</v>
          </cell>
          <cell r="AK35">
            <v>62588290</v>
          </cell>
          <cell r="AL35">
            <v>108906200</v>
          </cell>
          <cell r="AM35">
            <v>0</v>
          </cell>
          <cell r="AN35">
            <v>11500000</v>
          </cell>
          <cell r="AO35">
            <v>0</v>
          </cell>
        </row>
        <row r="36">
          <cell r="F36">
            <v>119600000</v>
          </cell>
          <cell r="K36">
            <v>0</v>
          </cell>
          <cell r="M36">
            <v>0</v>
          </cell>
          <cell r="N36">
            <v>107183</v>
          </cell>
          <cell r="O36">
            <v>107183</v>
          </cell>
          <cell r="P36">
            <v>119600000</v>
          </cell>
          <cell r="Q36">
            <v>0</v>
          </cell>
          <cell r="R36">
            <v>94838000</v>
          </cell>
          <cell r="S36">
            <v>0</v>
          </cell>
          <cell r="T36">
            <v>0</v>
          </cell>
          <cell r="U36">
            <v>24762000</v>
          </cell>
          <cell r="V36">
            <v>0</v>
          </cell>
          <cell r="W36">
            <v>0</v>
          </cell>
          <cell r="Y36">
            <v>1725349</v>
          </cell>
          <cell r="Z36">
            <v>1725349</v>
          </cell>
          <cell r="AA36">
            <v>0</v>
          </cell>
          <cell r="AB36">
            <v>6050000</v>
          </cell>
          <cell r="AC36">
            <v>0</v>
          </cell>
          <cell r="AD36">
            <v>0</v>
          </cell>
          <cell r="AE36">
            <v>17212000</v>
          </cell>
          <cell r="AG36">
            <v>1500000</v>
          </cell>
          <cell r="AH36">
            <v>0</v>
          </cell>
          <cell r="AI36">
            <v>0</v>
          </cell>
          <cell r="AK36">
            <v>43098000</v>
          </cell>
          <cell r="AL36">
            <v>48290000</v>
          </cell>
          <cell r="AM36">
            <v>3450000</v>
          </cell>
          <cell r="AN36">
            <v>0</v>
          </cell>
          <cell r="AO36">
            <v>0</v>
          </cell>
        </row>
        <row r="37">
          <cell r="F37">
            <v>217580000</v>
          </cell>
          <cell r="K37">
            <v>0</v>
          </cell>
          <cell r="M37">
            <v>0</v>
          </cell>
          <cell r="N37">
            <v>172002</v>
          </cell>
          <cell r="O37">
            <v>172002</v>
          </cell>
          <cell r="P37">
            <v>217580000</v>
          </cell>
          <cell r="Q37">
            <v>0</v>
          </cell>
          <cell r="R37">
            <v>164696000</v>
          </cell>
          <cell r="S37">
            <v>0</v>
          </cell>
          <cell r="T37">
            <v>0</v>
          </cell>
          <cell r="U37">
            <v>52884000</v>
          </cell>
          <cell r="V37">
            <v>0</v>
          </cell>
          <cell r="W37">
            <v>0</v>
          </cell>
          <cell r="Y37">
            <v>11837508</v>
          </cell>
          <cell r="Z37">
            <v>11837508</v>
          </cell>
          <cell r="AA37">
            <v>0</v>
          </cell>
          <cell r="AB37">
            <v>23300000</v>
          </cell>
          <cell r="AC37">
            <v>0</v>
          </cell>
          <cell r="AD37">
            <v>0</v>
          </cell>
          <cell r="AE37">
            <v>24954000</v>
          </cell>
          <cell r="AG37">
            <v>4630000</v>
          </cell>
          <cell r="AH37">
            <v>0</v>
          </cell>
          <cell r="AI37">
            <v>0</v>
          </cell>
          <cell r="AK37">
            <v>35011557</v>
          </cell>
          <cell r="AL37">
            <v>120796463</v>
          </cell>
          <cell r="AM37">
            <v>0</v>
          </cell>
          <cell r="AN37">
            <v>8887980</v>
          </cell>
          <cell r="AO37">
            <v>0</v>
          </cell>
        </row>
        <row r="38">
          <cell r="F38">
            <v>252540000</v>
          </cell>
          <cell r="K38">
            <v>0</v>
          </cell>
          <cell r="M38">
            <v>0</v>
          </cell>
          <cell r="N38">
            <v>220491</v>
          </cell>
          <cell r="O38">
            <v>220491</v>
          </cell>
          <cell r="P38">
            <v>252540000</v>
          </cell>
          <cell r="Q38">
            <v>0</v>
          </cell>
          <cell r="R38">
            <v>174563800</v>
          </cell>
          <cell r="S38">
            <v>0</v>
          </cell>
          <cell r="T38">
            <v>0</v>
          </cell>
          <cell r="U38">
            <v>77976200</v>
          </cell>
          <cell r="V38">
            <v>0</v>
          </cell>
          <cell r="W38">
            <v>0</v>
          </cell>
          <cell r="Y38">
            <v>4266238</v>
          </cell>
          <cell r="Z38">
            <v>4266238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77976200</v>
          </cell>
          <cell r="AG38">
            <v>0</v>
          </cell>
          <cell r="AH38">
            <v>0</v>
          </cell>
          <cell r="AI38">
            <v>0</v>
          </cell>
          <cell r="AK38">
            <v>71514600</v>
          </cell>
          <cell r="AL38">
            <v>80429200</v>
          </cell>
          <cell r="AM38">
            <v>14550000</v>
          </cell>
          <cell r="AN38">
            <v>8070000</v>
          </cell>
          <cell r="AO38">
            <v>0</v>
          </cell>
        </row>
        <row r="39">
          <cell r="F39">
            <v>96140000</v>
          </cell>
          <cell r="M39">
            <v>0</v>
          </cell>
          <cell r="N39">
            <v>38376</v>
          </cell>
          <cell r="O39">
            <v>38376</v>
          </cell>
          <cell r="P39">
            <v>96140000</v>
          </cell>
          <cell r="Q39">
            <v>0</v>
          </cell>
          <cell r="R39">
            <v>86410000</v>
          </cell>
          <cell r="S39">
            <v>0</v>
          </cell>
          <cell r="T39">
            <v>0</v>
          </cell>
          <cell r="U39">
            <v>9730000</v>
          </cell>
          <cell r="V39">
            <v>0</v>
          </cell>
          <cell r="W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9030000</v>
          </cell>
          <cell r="AG39">
            <v>700000</v>
          </cell>
          <cell r="AH39">
            <v>0</v>
          </cell>
          <cell r="AI39">
            <v>0</v>
          </cell>
          <cell r="AK39">
            <v>25318900</v>
          </cell>
          <cell r="AL39">
            <v>42441100</v>
          </cell>
          <cell r="AM39">
            <v>10150000</v>
          </cell>
          <cell r="AN39">
            <v>8500000</v>
          </cell>
          <cell r="AO39">
            <v>0</v>
          </cell>
        </row>
        <row r="40">
          <cell r="F40">
            <v>182160000</v>
          </cell>
          <cell r="M40">
            <v>0</v>
          </cell>
          <cell r="N40">
            <v>148726</v>
          </cell>
          <cell r="O40">
            <v>148726</v>
          </cell>
          <cell r="P40">
            <v>182160000</v>
          </cell>
          <cell r="Q40">
            <v>0</v>
          </cell>
          <cell r="R40">
            <v>96956000</v>
          </cell>
          <cell r="S40">
            <v>0</v>
          </cell>
          <cell r="T40">
            <v>0</v>
          </cell>
          <cell r="U40">
            <v>85204000</v>
          </cell>
          <cell r="V40">
            <v>0</v>
          </cell>
          <cell r="W40">
            <v>0</v>
          </cell>
          <cell r="Y40">
            <v>4331255</v>
          </cell>
          <cell r="Z40">
            <v>4331255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82404000</v>
          </cell>
          <cell r="AG40">
            <v>2800000</v>
          </cell>
          <cell r="AH40">
            <v>0</v>
          </cell>
          <cell r="AI40">
            <v>0</v>
          </cell>
          <cell r="AK40">
            <v>25439501</v>
          </cell>
          <cell r="AL40">
            <v>45716499</v>
          </cell>
          <cell r="AM40">
            <v>25800000</v>
          </cell>
          <cell r="AN40">
            <v>0</v>
          </cell>
          <cell r="AO40">
            <v>0</v>
          </cell>
        </row>
        <row r="41">
          <cell r="F41">
            <v>152720000</v>
          </cell>
          <cell r="M41">
            <v>0</v>
          </cell>
          <cell r="N41">
            <v>128414</v>
          </cell>
          <cell r="O41">
            <v>128414</v>
          </cell>
          <cell r="P41">
            <v>152720000</v>
          </cell>
          <cell r="Q41">
            <v>0</v>
          </cell>
          <cell r="R41">
            <v>97050000</v>
          </cell>
          <cell r="S41">
            <v>0</v>
          </cell>
          <cell r="T41">
            <v>0</v>
          </cell>
          <cell r="U41">
            <v>55670000</v>
          </cell>
          <cell r="V41">
            <v>0</v>
          </cell>
          <cell r="W41">
            <v>0</v>
          </cell>
          <cell r="Y41">
            <v>5333402</v>
          </cell>
          <cell r="Z41">
            <v>5333402</v>
          </cell>
          <cell r="AA41">
            <v>0</v>
          </cell>
          <cell r="AB41">
            <v>4000000</v>
          </cell>
          <cell r="AC41">
            <v>0</v>
          </cell>
          <cell r="AD41">
            <v>0</v>
          </cell>
          <cell r="AE41">
            <v>41920000</v>
          </cell>
          <cell r="AG41">
            <v>9750000</v>
          </cell>
          <cell r="AH41">
            <v>0</v>
          </cell>
          <cell r="AI41">
            <v>0</v>
          </cell>
          <cell r="AK41">
            <v>29705940</v>
          </cell>
          <cell r="AL41">
            <v>67344060</v>
          </cell>
          <cell r="AM41">
            <v>0</v>
          </cell>
          <cell r="AN41">
            <v>0</v>
          </cell>
          <cell r="AO41">
            <v>0</v>
          </cell>
        </row>
        <row r="42">
          <cell r="F42">
            <v>266340000</v>
          </cell>
          <cell r="M42">
            <v>0</v>
          </cell>
          <cell r="N42">
            <v>153138</v>
          </cell>
          <cell r="O42">
            <v>153138</v>
          </cell>
          <cell r="P42">
            <v>266340000</v>
          </cell>
          <cell r="Q42">
            <v>0</v>
          </cell>
          <cell r="R42">
            <v>187930000</v>
          </cell>
          <cell r="S42">
            <v>0</v>
          </cell>
          <cell r="T42">
            <v>0</v>
          </cell>
          <cell r="U42">
            <v>78410000</v>
          </cell>
          <cell r="V42">
            <v>0</v>
          </cell>
          <cell r="W42">
            <v>0</v>
          </cell>
          <cell r="Y42">
            <v>10767307</v>
          </cell>
          <cell r="Z42">
            <v>10767307</v>
          </cell>
          <cell r="AA42">
            <v>0</v>
          </cell>
          <cell r="AB42">
            <v>11000000</v>
          </cell>
          <cell r="AC42">
            <v>0</v>
          </cell>
          <cell r="AD42">
            <v>0</v>
          </cell>
          <cell r="AE42">
            <v>57930000</v>
          </cell>
          <cell r="AG42">
            <v>9480000</v>
          </cell>
          <cell r="AH42">
            <v>0</v>
          </cell>
          <cell r="AI42">
            <v>0</v>
          </cell>
          <cell r="AK42">
            <v>67067000</v>
          </cell>
          <cell r="AL42">
            <v>104303000</v>
          </cell>
          <cell r="AM42">
            <v>9850000</v>
          </cell>
          <cell r="AN42">
            <v>6710000</v>
          </cell>
          <cell r="AO42">
            <v>0</v>
          </cell>
        </row>
        <row r="43">
          <cell r="F43">
            <v>256220000</v>
          </cell>
          <cell r="M43">
            <v>0</v>
          </cell>
          <cell r="N43">
            <v>216438</v>
          </cell>
          <cell r="O43">
            <v>216438</v>
          </cell>
          <cell r="P43">
            <v>256220000</v>
          </cell>
          <cell r="Q43">
            <v>0</v>
          </cell>
          <cell r="R43">
            <v>206402800</v>
          </cell>
          <cell r="S43">
            <v>0</v>
          </cell>
          <cell r="T43">
            <v>0</v>
          </cell>
          <cell r="U43">
            <v>49817200</v>
          </cell>
          <cell r="V43">
            <v>0</v>
          </cell>
          <cell r="W43">
            <v>0</v>
          </cell>
          <cell r="Y43">
            <v>8271579</v>
          </cell>
          <cell r="Z43">
            <v>8271579</v>
          </cell>
          <cell r="AA43">
            <v>0</v>
          </cell>
          <cell r="AB43">
            <v>3000000</v>
          </cell>
          <cell r="AC43">
            <v>0</v>
          </cell>
          <cell r="AD43">
            <v>0</v>
          </cell>
          <cell r="AE43">
            <v>42317200</v>
          </cell>
          <cell r="AG43">
            <v>4500000</v>
          </cell>
          <cell r="AH43">
            <v>0</v>
          </cell>
          <cell r="AI43">
            <v>0</v>
          </cell>
          <cell r="AK43">
            <v>80067600</v>
          </cell>
          <cell r="AL43">
            <v>96565200</v>
          </cell>
          <cell r="AM43">
            <v>12650000</v>
          </cell>
          <cell r="AN43">
            <v>17120000</v>
          </cell>
          <cell r="AO43">
            <v>0</v>
          </cell>
        </row>
        <row r="44">
          <cell r="F44">
            <v>270940000</v>
          </cell>
          <cell r="M44">
            <v>0</v>
          </cell>
          <cell r="N44">
            <v>204410</v>
          </cell>
          <cell r="O44">
            <v>204410</v>
          </cell>
          <cell r="P44">
            <v>270940000</v>
          </cell>
          <cell r="Q44">
            <v>0</v>
          </cell>
          <cell r="R44">
            <v>207410000</v>
          </cell>
          <cell r="S44">
            <v>0</v>
          </cell>
          <cell r="T44">
            <v>0</v>
          </cell>
          <cell r="U44">
            <v>63530000</v>
          </cell>
          <cell r="V44">
            <v>0</v>
          </cell>
          <cell r="W44">
            <v>0</v>
          </cell>
          <cell r="Y44">
            <v>5749368</v>
          </cell>
          <cell r="Z44">
            <v>5749368</v>
          </cell>
          <cell r="AA44">
            <v>0</v>
          </cell>
          <cell r="AB44">
            <v>10250000</v>
          </cell>
          <cell r="AC44">
            <v>0</v>
          </cell>
          <cell r="AD44">
            <v>0</v>
          </cell>
          <cell r="AE44">
            <v>46980000</v>
          </cell>
          <cell r="AG44">
            <v>6300000</v>
          </cell>
          <cell r="AH44">
            <v>0</v>
          </cell>
          <cell r="AI44">
            <v>0</v>
          </cell>
          <cell r="AK44">
            <v>81045505</v>
          </cell>
          <cell r="AL44">
            <v>118899495</v>
          </cell>
          <cell r="AM44">
            <v>0</v>
          </cell>
          <cell r="AN44">
            <v>7465000</v>
          </cell>
          <cell r="AO44">
            <v>0</v>
          </cell>
        </row>
        <row r="45">
          <cell r="F45">
            <v>261740000</v>
          </cell>
          <cell r="M45">
            <v>0</v>
          </cell>
          <cell r="N45">
            <v>161443</v>
          </cell>
          <cell r="O45">
            <v>161443</v>
          </cell>
          <cell r="P45">
            <v>261740000</v>
          </cell>
          <cell r="Q45">
            <v>0</v>
          </cell>
          <cell r="R45">
            <v>186020000</v>
          </cell>
          <cell r="S45">
            <v>0</v>
          </cell>
          <cell r="T45">
            <v>0</v>
          </cell>
          <cell r="U45">
            <v>75720000</v>
          </cell>
          <cell r="V45">
            <v>0</v>
          </cell>
          <cell r="W45">
            <v>0</v>
          </cell>
          <cell r="Y45">
            <v>10431739</v>
          </cell>
          <cell r="Z45">
            <v>10431739</v>
          </cell>
          <cell r="AA45">
            <v>0</v>
          </cell>
          <cell r="AB45">
            <v>13000000</v>
          </cell>
          <cell r="AC45">
            <v>0</v>
          </cell>
          <cell r="AD45">
            <v>0</v>
          </cell>
          <cell r="AE45">
            <v>57280000</v>
          </cell>
          <cell r="AG45">
            <v>5440000</v>
          </cell>
          <cell r="AH45">
            <v>0</v>
          </cell>
          <cell r="AI45">
            <v>0</v>
          </cell>
          <cell r="AK45">
            <v>86145380</v>
          </cell>
          <cell r="AL45">
            <v>88585000</v>
          </cell>
          <cell r="AM45">
            <v>0</v>
          </cell>
          <cell r="AN45">
            <v>11289620</v>
          </cell>
          <cell r="AO45">
            <v>0</v>
          </cell>
        </row>
        <row r="46">
          <cell r="F46">
            <v>86480000</v>
          </cell>
          <cell r="M46">
            <v>0</v>
          </cell>
          <cell r="N46">
            <v>68898</v>
          </cell>
          <cell r="O46">
            <v>68898</v>
          </cell>
          <cell r="P46">
            <v>86480000</v>
          </cell>
          <cell r="Q46">
            <v>0</v>
          </cell>
          <cell r="R46">
            <v>61681500</v>
          </cell>
          <cell r="S46">
            <v>0</v>
          </cell>
          <cell r="T46">
            <v>0</v>
          </cell>
          <cell r="U46">
            <v>24798500</v>
          </cell>
          <cell r="V46">
            <v>0</v>
          </cell>
          <cell r="W46">
            <v>0</v>
          </cell>
          <cell r="Y46">
            <v>2830777</v>
          </cell>
          <cell r="Z46">
            <v>2830777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24798500</v>
          </cell>
          <cell r="AG46">
            <v>0</v>
          </cell>
          <cell r="AH46">
            <v>0</v>
          </cell>
          <cell r="AI46">
            <v>0</v>
          </cell>
          <cell r="AK46">
            <v>26710000</v>
          </cell>
          <cell r="AL46">
            <v>31971500</v>
          </cell>
          <cell r="AM46">
            <v>2850000</v>
          </cell>
          <cell r="AN46">
            <v>150000</v>
          </cell>
          <cell r="AO46">
            <v>0</v>
          </cell>
        </row>
        <row r="47">
          <cell r="F47">
            <v>214820000</v>
          </cell>
          <cell r="M47">
            <v>0</v>
          </cell>
          <cell r="N47">
            <v>222042</v>
          </cell>
          <cell r="O47">
            <v>222042</v>
          </cell>
          <cell r="P47">
            <v>214820000</v>
          </cell>
          <cell r="Q47">
            <v>0</v>
          </cell>
          <cell r="R47">
            <v>158652900</v>
          </cell>
          <cell r="S47">
            <v>0</v>
          </cell>
          <cell r="T47">
            <v>0</v>
          </cell>
          <cell r="U47">
            <v>56167100</v>
          </cell>
          <cell r="V47">
            <v>0</v>
          </cell>
          <cell r="W47">
            <v>0</v>
          </cell>
          <cell r="Y47">
            <v>11423984</v>
          </cell>
          <cell r="Z47">
            <v>11423984</v>
          </cell>
          <cell r="AA47">
            <v>0</v>
          </cell>
          <cell r="AB47">
            <v>15150000</v>
          </cell>
          <cell r="AC47">
            <v>0</v>
          </cell>
          <cell r="AD47">
            <v>0</v>
          </cell>
          <cell r="AE47">
            <v>41017100</v>
          </cell>
          <cell r="AG47">
            <v>0</v>
          </cell>
          <cell r="AH47">
            <v>0</v>
          </cell>
          <cell r="AI47">
            <v>0</v>
          </cell>
          <cell r="AK47">
            <v>89184247</v>
          </cell>
          <cell r="AL47">
            <v>68468653</v>
          </cell>
          <cell r="AM47">
            <v>1000000</v>
          </cell>
          <cell r="AN47">
            <v>0</v>
          </cell>
          <cell r="AO47">
            <v>0</v>
          </cell>
        </row>
        <row r="48">
          <cell r="F48">
            <v>350060000</v>
          </cell>
          <cell r="M48">
            <v>0</v>
          </cell>
          <cell r="N48">
            <v>280367</v>
          </cell>
          <cell r="O48">
            <v>280367</v>
          </cell>
          <cell r="P48">
            <v>350060000</v>
          </cell>
          <cell r="Q48">
            <v>0</v>
          </cell>
          <cell r="R48">
            <v>231459000</v>
          </cell>
          <cell r="S48">
            <v>0</v>
          </cell>
          <cell r="T48">
            <v>0</v>
          </cell>
          <cell r="U48">
            <v>118601000</v>
          </cell>
          <cell r="V48">
            <v>0</v>
          </cell>
          <cell r="W48">
            <v>0</v>
          </cell>
          <cell r="Y48">
            <v>8724265</v>
          </cell>
          <cell r="Z48">
            <v>8724265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118601000</v>
          </cell>
          <cell r="AG48">
            <v>0</v>
          </cell>
          <cell r="AH48">
            <v>0</v>
          </cell>
          <cell r="AI48">
            <v>0</v>
          </cell>
          <cell r="AK48">
            <v>106938900</v>
          </cell>
          <cell r="AL48">
            <v>121620100</v>
          </cell>
          <cell r="AM48">
            <v>300000</v>
          </cell>
          <cell r="AN48">
            <v>2600000</v>
          </cell>
          <cell r="AO48">
            <v>0</v>
          </cell>
        </row>
        <row r="49">
          <cell r="F49">
            <v>209760000</v>
          </cell>
          <cell r="M49">
            <v>0</v>
          </cell>
          <cell r="N49">
            <v>191260</v>
          </cell>
          <cell r="O49">
            <v>191260</v>
          </cell>
          <cell r="P49">
            <v>209760000</v>
          </cell>
          <cell r="Q49">
            <v>0</v>
          </cell>
          <cell r="R49">
            <v>181960000</v>
          </cell>
          <cell r="S49">
            <v>0</v>
          </cell>
          <cell r="T49">
            <v>0</v>
          </cell>
          <cell r="U49">
            <v>27800000</v>
          </cell>
          <cell r="V49">
            <v>0</v>
          </cell>
          <cell r="W49">
            <v>0</v>
          </cell>
          <cell r="Y49">
            <v>8465935</v>
          </cell>
          <cell r="Z49">
            <v>8465935</v>
          </cell>
          <cell r="AA49">
            <v>0</v>
          </cell>
          <cell r="AB49">
            <v>23150000</v>
          </cell>
          <cell r="AC49">
            <v>0</v>
          </cell>
          <cell r="AD49">
            <v>0</v>
          </cell>
          <cell r="AE49">
            <v>2800000</v>
          </cell>
          <cell r="AG49">
            <v>1850000</v>
          </cell>
          <cell r="AH49">
            <v>0</v>
          </cell>
          <cell r="AI49">
            <v>0</v>
          </cell>
          <cell r="AK49">
            <v>68381220</v>
          </cell>
          <cell r="AL49">
            <v>98563780</v>
          </cell>
          <cell r="AM49">
            <v>4850000</v>
          </cell>
          <cell r="AN49">
            <v>10165000</v>
          </cell>
          <cell r="AO49">
            <v>0</v>
          </cell>
        </row>
        <row r="50">
          <cell r="F50">
            <v>104880000</v>
          </cell>
          <cell r="M50">
            <v>0</v>
          </cell>
          <cell r="N50">
            <v>60340</v>
          </cell>
          <cell r="O50">
            <v>60340</v>
          </cell>
          <cell r="P50">
            <v>104880000</v>
          </cell>
          <cell r="Q50">
            <v>0</v>
          </cell>
          <cell r="R50">
            <v>86116500</v>
          </cell>
          <cell r="S50">
            <v>0</v>
          </cell>
          <cell r="T50">
            <v>0</v>
          </cell>
          <cell r="U50">
            <v>18763500</v>
          </cell>
          <cell r="V50">
            <v>0</v>
          </cell>
          <cell r="W50">
            <v>0</v>
          </cell>
          <cell r="Y50">
            <v>304591</v>
          </cell>
          <cell r="Z50">
            <v>304591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17163500</v>
          </cell>
          <cell r="AG50">
            <v>1600000</v>
          </cell>
          <cell r="AH50">
            <v>0</v>
          </cell>
          <cell r="AI50">
            <v>0</v>
          </cell>
          <cell r="AK50">
            <v>54630500</v>
          </cell>
          <cell r="AL50">
            <v>31486000</v>
          </cell>
          <cell r="AM50">
            <v>0</v>
          </cell>
          <cell r="AN50">
            <v>0</v>
          </cell>
          <cell r="AO50">
            <v>0</v>
          </cell>
        </row>
        <row r="51">
          <cell r="F51">
            <v>163760000</v>
          </cell>
          <cell r="M51">
            <v>0</v>
          </cell>
          <cell r="N51">
            <v>118002</v>
          </cell>
          <cell r="O51">
            <v>118002</v>
          </cell>
          <cell r="P51">
            <v>163760000</v>
          </cell>
          <cell r="Q51">
            <v>0</v>
          </cell>
          <cell r="R51">
            <v>128905000</v>
          </cell>
          <cell r="S51">
            <v>0</v>
          </cell>
          <cell r="T51">
            <v>0</v>
          </cell>
          <cell r="U51">
            <v>34855000</v>
          </cell>
          <cell r="V51">
            <v>0</v>
          </cell>
          <cell r="W51">
            <v>0</v>
          </cell>
          <cell r="Y51">
            <v>7823315</v>
          </cell>
          <cell r="Z51">
            <v>7823315</v>
          </cell>
          <cell r="AA51">
            <v>0</v>
          </cell>
          <cell r="AB51">
            <v>16095000</v>
          </cell>
          <cell r="AC51">
            <v>0</v>
          </cell>
          <cell r="AD51">
            <v>0</v>
          </cell>
          <cell r="AE51">
            <v>18760000</v>
          </cell>
          <cell r="AG51">
            <v>0</v>
          </cell>
          <cell r="AH51">
            <v>0</v>
          </cell>
          <cell r="AI51">
            <v>0</v>
          </cell>
          <cell r="AK51">
            <v>59286800</v>
          </cell>
          <cell r="AL51">
            <v>64768200</v>
          </cell>
          <cell r="AM51">
            <v>4850000</v>
          </cell>
          <cell r="AN51">
            <v>0</v>
          </cell>
          <cell r="AO51">
            <v>0</v>
          </cell>
        </row>
        <row r="52">
          <cell r="F52">
            <v>238280000</v>
          </cell>
          <cell r="M52">
            <v>0</v>
          </cell>
          <cell r="N52">
            <v>114455</v>
          </cell>
          <cell r="O52">
            <v>114455</v>
          </cell>
          <cell r="P52">
            <v>238280000</v>
          </cell>
          <cell r="Q52">
            <v>0</v>
          </cell>
          <cell r="R52">
            <v>172134100</v>
          </cell>
          <cell r="S52">
            <v>0</v>
          </cell>
          <cell r="T52">
            <v>0</v>
          </cell>
          <cell r="U52">
            <v>66145900</v>
          </cell>
          <cell r="V52">
            <v>0</v>
          </cell>
          <cell r="W52">
            <v>0</v>
          </cell>
          <cell r="Y52">
            <v>1052800</v>
          </cell>
          <cell r="Z52">
            <v>1052800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66145900</v>
          </cell>
          <cell r="AG52">
            <v>0</v>
          </cell>
          <cell r="AH52">
            <v>0</v>
          </cell>
          <cell r="AI52">
            <v>0</v>
          </cell>
          <cell r="AK52">
            <v>92403660</v>
          </cell>
          <cell r="AL52">
            <v>72530440</v>
          </cell>
          <cell r="AM52">
            <v>5400000</v>
          </cell>
          <cell r="AN52">
            <v>1800000</v>
          </cell>
          <cell r="AO52">
            <v>0</v>
          </cell>
        </row>
        <row r="53">
          <cell r="F53">
            <v>147200000</v>
          </cell>
          <cell r="M53">
            <v>0</v>
          </cell>
          <cell r="N53">
            <v>141586</v>
          </cell>
          <cell r="O53">
            <v>141586</v>
          </cell>
          <cell r="P53">
            <v>147200000</v>
          </cell>
          <cell r="Q53">
            <v>0</v>
          </cell>
          <cell r="R53">
            <v>119140000</v>
          </cell>
          <cell r="S53">
            <v>0</v>
          </cell>
          <cell r="T53">
            <v>0</v>
          </cell>
          <cell r="U53">
            <v>28060000</v>
          </cell>
          <cell r="V53">
            <v>0</v>
          </cell>
          <cell r="W53">
            <v>0</v>
          </cell>
          <cell r="Y53">
            <v>2046502</v>
          </cell>
          <cell r="Z53">
            <v>2046502</v>
          </cell>
          <cell r="AA53">
            <v>0</v>
          </cell>
          <cell r="AB53">
            <v>10600000</v>
          </cell>
          <cell r="AC53">
            <v>0</v>
          </cell>
          <cell r="AD53">
            <v>0</v>
          </cell>
          <cell r="AE53">
            <v>17460000</v>
          </cell>
          <cell r="AG53">
            <v>0</v>
          </cell>
          <cell r="AH53">
            <v>0</v>
          </cell>
          <cell r="AI53">
            <v>0</v>
          </cell>
          <cell r="AK53">
            <v>12673300</v>
          </cell>
          <cell r="AL53">
            <v>97986700</v>
          </cell>
          <cell r="AM53">
            <v>5000000</v>
          </cell>
          <cell r="AN53">
            <v>3480000</v>
          </cell>
          <cell r="AO53">
            <v>0</v>
          </cell>
        </row>
        <row r="54">
          <cell r="F54">
            <v>190900000</v>
          </cell>
          <cell r="M54">
            <v>0</v>
          </cell>
          <cell r="N54">
            <v>220525</v>
          </cell>
          <cell r="O54">
            <v>220525</v>
          </cell>
          <cell r="P54">
            <v>190900000</v>
          </cell>
          <cell r="Q54">
            <v>0</v>
          </cell>
          <cell r="R54">
            <v>159900000</v>
          </cell>
          <cell r="S54">
            <v>0</v>
          </cell>
          <cell r="T54">
            <v>0</v>
          </cell>
          <cell r="U54">
            <v>31000000</v>
          </cell>
          <cell r="V54">
            <v>0</v>
          </cell>
          <cell r="W54">
            <v>0</v>
          </cell>
          <cell r="Y54">
            <v>10903702</v>
          </cell>
          <cell r="Z54">
            <v>10903702</v>
          </cell>
          <cell r="AA54">
            <v>0</v>
          </cell>
          <cell r="AB54">
            <v>31000000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62574765</v>
          </cell>
          <cell r="AL54">
            <v>95348235</v>
          </cell>
          <cell r="AM54">
            <v>1200000</v>
          </cell>
          <cell r="AN54">
            <v>777000</v>
          </cell>
          <cell r="AO54">
            <v>0</v>
          </cell>
        </row>
        <row r="55">
          <cell r="F55">
            <v>188600000</v>
          </cell>
          <cell r="M55">
            <v>0</v>
          </cell>
          <cell r="N55">
            <v>258282</v>
          </cell>
          <cell r="O55">
            <v>258282</v>
          </cell>
          <cell r="P55">
            <v>188600000</v>
          </cell>
          <cell r="Q55">
            <v>0</v>
          </cell>
          <cell r="R55">
            <v>100463000</v>
          </cell>
          <cell r="S55">
            <v>0</v>
          </cell>
          <cell r="T55">
            <v>0</v>
          </cell>
          <cell r="U55">
            <v>88137000</v>
          </cell>
          <cell r="V55">
            <v>0</v>
          </cell>
          <cell r="W55">
            <v>0</v>
          </cell>
          <cell r="Y55">
            <v>2000294</v>
          </cell>
          <cell r="Z55">
            <v>1689294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63717000</v>
          </cell>
          <cell r="AG55">
            <v>24420000</v>
          </cell>
          <cell r="AH55">
            <v>0</v>
          </cell>
          <cell r="AI55">
            <v>0</v>
          </cell>
          <cell r="AK55">
            <v>28812000</v>
          </cell>
          <cell r="AL55">
            <v>57756000</v>
          </cell>
          <cell r="AM55">
            <v>13545000</v>
          </cell>
          <cell r="AN55">
            <v>350000</v>
          </cell>
          <cell r="AO55">
            <v>0</v>
          </cell>
        </row>
        <row r="56">
          <cell r="F56">
            <v>214820000</v>
          </cell>
          <cell r="M56">
            <v>0</v>
          </cell>
          <cell r="N56">
            <v>127245</v>
          </cell>
          <cell r="O56">
            <v>127245</v>
          </cell>
          <cell r="P56">
            <v>214820000</v>
          </cell>
          <cell r="Q56">
            <v>0</v>
          </cell>
          <cell r="R56">
            <v>201220000</v>
          </cell>
          <cell r="S56">
            <v>0</v>
          </cell>
          <cell r="T56">
            <v>0</v>
          </cell>
          <cell r="U56">
            <v>13600000</v>
          </cell>
          <cell r="V56">
            <v>0</v>
          </cell>
          <cell r="W56">
            <v>0</v>
          </cell>
          <cell r="Y56">
            <v>10638293</v>
          </cell>
          <cell r="Z56">
            <v>10638293</v>
          </cell>
          <cell r="AA56">
            <v>0</v>
          </cell>
          <cell r="AB56">
            <v>13600000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101136000</v>
          </cell>
          <cell r="AL56">
            <v>98984000</v>
          </cell>
          <cell r="AM56">
            <v>0</v>
          </cell>
          <cell r="AN56">
            <v>1100000</v>
          </cell>
          <cell r="AO56">
            <v>0</v>
          </cell>
        </row>
        <row r="57">
          <cell r="F57">
            <v>245180000</v>
          </cell>
          <cell r="M57">
            <v>0</v>
          </cell>
          <cell r="N57">
            <v>245068</v>
          </cell>
          <cell r="O57">
            <v>245068</v>
          </cell>
          <cell r="P57">
            <v>245180000</v>
          </cell>
          <cell r="Q57">
            <v>0</v>
          </cell>
          <cell r="R57">
            <v>181324700</v>
          </cell>
          <cell r="S57">
            <v>0</v>
          </cell>
          <cell r="T57">
            <v>0</v>
          </cell>
          <cell r="U57">
            <v>63855300</v>
          </cell>
          <cell r="V57">
            <v>0</v>
          </cell>
          <cell r="W57">
            <v>0</v>
          </cell>
          <cell r="Y57">
            <v>10425843.261261262</v>
          </cell>
          <cell r="Z57">
            <v>10425843.261261262</v>
          </cell>
          <cell r="AA57">
            <v>0</v>
          </cell>
          <cell r="AB57">
            <v>20023000</v>
          </cell>
          <cell r="AC57">
            <v>0</v>
          </cell>
          <cell r="AD57">
            <v>0</v>
          </cell>
          <cell r="AE57">
            <v>43832300</v>
          </cell>
          <cell r="AG57">
            <v>0</v>
          </cell>
          <cell r="AH57">
            <v>0</v>
          </cell>
          <cell r="AI57">
            <v>0</v>
          </cell>
          <cell r="AK57">
            <v>82349400</v>
          </cell>
          <cell r="AL57">
            <v>98975300</v>
          </cell>
          <cell r="AM57">
            <v>0</v>
          </cell>
          <cell r="AN57">
            <v>0</v>
          </cell>
          <cell r="AO57">
            <v>0</v>
          </cell>
        </row>
        <row r="58">
          <cell r="F58">
            <v>297620000</v>
          </cell>
          <cell r="M58">
            <v>0</v>
          </cell>
          <cell r="N58">
            <v>311753</v>
          </cell>
          <cell r="O58">
            <v>311753</v>
          </cell>
          <cell r="P58">
            <v>297620000</v>
          </cell>
          <cell r="Q58">
            <v>0</v>
          </cell>
          <cell r="R58">
            <v>229692000</v>
          </cell>
          <cell r="S58">
            <v>0</v>
          </cell>
          <cell r="T58">
            <v>0</v>
          </cell>
          <cell r="U58">
            <v>67928000</v>
          </cell>
          <cell r="V58">
            <v>0</v>
          </cell>
          <cell r="W58">
            <v>0</v>
          </cell>
          <cell r="Y58">
            <v>10548298</v>
          </cell>
          <cell r="Z58">
            <v>10548298</v>
          </cell>
          <cell r="AA58">
            <v>0</v>
          </cell>
          <cell r="AB58">
            <v>31382000</v>
          </cell>
          <cell r="AC58">
            <v>0</v>
          </cell>
          <cell r="AD58">
            <v>0</v>
          </cell>
          <cell r="AE58">
            <v>29250000</v>
          </cell>
          <cell r="AG58">
            <v>7296000</v>
          </cell>
          <cell r="AH58">
            <v>0</v>
          </cell>
          <cell r="AI58">
            <v>0</v>
          </cell>
          <cell r="AK58">
            <v>76085485</v>
          </cell>
          <cell r="AL58">
            <v>138106515</v>
          </cell>
          <cell r="AM58">
            <v>10450000</v>
          </cell>
          <cell r="AN58">
            <v>5050000</v>
          </cell>
          <cell r="AO58">
            <v>0</v>
          </cell>
        </row>
        <row r="59">
          <cell r="F59">
            <v>237360000</v>
          </cell>
          <cell r="M59">
            <v>0</v>
          </cell>
          <cell r="N59">
            <v>203887</v>
          </cell>
          <cell r="O59">
            <v>203887</v>
          </cell>
          <cell r="P59">
            <v>237360000</v>
          </cell>
          <cell r="Q59">
            <v>0</v>
          </cell>
          <cell r="R59">
            <v>172791000</v>
          </cell>
          <cell r="S59">
            <v>0</v>
          </cell>
          <cell r="T59">
            <v>0</v>
          </cell>
          <cell r="U59">
            <v>64569000</v>
          </cell>
          <cell r="V59">
            <v>0</v>
          </cell>
          <cell r="W59">
            <v>0</v>
          </cell>
          <cell r="Y59">
            <v>13711339</v>
          </cell>
          <cell r="Z59">
            <v>13711339</v>
          </cell>
          <cell r="AA59">
            <v>0</v>
          </cell>
          <cell r="AB59">
            <v>42069000</v>
          </cell>
          <cell r="AC59">
            <v>0</v>
          </cell>
          <cell r="AD59">
            <v>0</v>
          </cell>
          <cell r="AE59">
            <v>12750000</v>
          </cell>
          <cell r="AG59">
            <v>9750000</v>
          </cell>
          <cell r="AH59">
            <v>0</v>
          </cell>
          <cell r="AI59">
            <v>0</v>
          </cell>
          <cell r="AK59">
            <v>80226200</v>
          </cell>
          <cell r="AL59">
            <v>82429800</v>
          </cell>
          <cell r="AM59">
            <v>10135000</v>
          </cell>
          <cell r="AN59">
            <v>0</v>
          </cell>
          <cell r="AO59">
            <v>0</v>
          </cell>
        </row>
        <row r="60">
          <cell r="F60">
            <v>218500000</v>
          </cell>
          <cell r="M60">
            <v>0</v>
          </cell>
          <cell r="N60">
            <v>86721</v>
          </cell>
          <cell r="O60">
            <v>86721</v>
          </cell>
          <cell r="P60">
            <v>218500000</v>
          </cell>
          <cell r="Q60">
            <v>0</v>
          </cell>
          <cell r="R60">
            <v>176393000</v>
          </cell>
          <cell r="S60">
            <v>0</v>
          </cell>
          <cell r="T60">
            <v>0</v>
          </cell>
          <cell r="U60">
            <v>42107000</v>
          </cell>
          <cell r="V60">
            <v>0</v>
          </cell>
          <cell r="W60">
            <v>0</v>
          </cell>
          <cell r="Y60">
            <v>5063729</v>
          </cell>
          <cell r="Z60">
            <v>5063729</v>
          </cell>
          <cell r="AA60">
            <v>0</v>
          </cell>
          <cell r="AB60">
            <v>3500000</v>
          </cell>
          <cell r="AC60">
            <v>0</v>
          </cell>
          <cell r="AD60">
            <v>0</v>
          </cell>
          <cell r="AE60">
            <v>35007000</v>
          </cell>
          <cell r="AG60">
            <v>3600000</v>
          </cell>
          <cell r="AH60">
            <v>0</v>
          </cell>
          <cell r="AI60">
            <v>0</v>
          </cell>
          <cell r="AK60">
            <v>45363000</v>
          </cell>
          <cell r="AL60">
            <v>125730000</v>
          </cell>
          <cell r="AM60">
            <v>3800000</v>
          </cell>
          <cell r="AN60">
            <v>1500000</v>
          </cell>
          <cell r="AO60">
            <v>0</v>
          </cell>
        </row>
        <row r="61">
          <cell r="F61">
            <v>298080000</v>
          </cell>
          <cell r="M61">
            <v>0</v>
          </cell>
          <cell r="N61">
            <v>279254</v>
          </cell>
          <cell r="O61">
            <v>279254</v>
          </cell>
          <cell r="P61">
            <v>298080000</v>
          </cell>
          <cell r="Q61">
            <v>0</v>
          </cell>
          <cell r="R61">
            <v>240256400</v>
          </cell>
          <cell r="S61">
            <v>0</v>
          </cell>
          <cell r="T61">
            <v>0</v>
          </cell>
          <cell r="U61">
            <v>57823600</v>
          </cell>
          <cell r="V61">
            <v>0</v>
          </cell>
          <cell r="W61">
            <v>0</v>
          </cell>
          <cell r="Y61">
            <v>14931876</v>
          </cell>
          <cell r="Z61">
            <v>14931876</v>
          </cell>
          <cell r="AA61">
            <v>0</v>
          </cell>
          <cell r="AB61">
            <v>15500000</v>
          </cell>
          <cell r="AC61">
            <v>0</v>
          </cell>
          <cell r="AD61">
            <v>0</v>
          </cell>
          <cell r="AE61">
            <v>33773600</v>
          </cell>
          <cell r="AG61">
            <v>8550000</v>
          </cell>
          <cell r="AH61">
            <v>0</v>
          </cell>
          <cell r="AI61">
            <v>0</v>
          </cell>
          <cell r="AK61">
            <v>104313400</v>
          </cell>
          <cell r="AL61">
            <v>113621000</v>
          </cell>
          <cell r="AM61">
            <v>8250000</v>
          </cell>
          <cell r="AN61">
            <v>14072000</v>
          </cell>
          <cell r="AO61">
            <v>0</v>
          </cell>
        </row>
        <row r="62">
          <cell r="F62">
            <v>112240000</v>
          </cell>
          <cell r="M62">
            <v>0</v>
          </cell>
          <cell r="N62">
            <v>92788</v>
          </cell>
          <cell r="O62">
            <v>92788</v>
          </cell>
          <cell r="P62">
            <v>112240000</v>
          </cell>
          <cell r="Q62">
            <v>0</v>
          </cell>
          <cell r="R62">
            <v>78613000</v>
          </cell>
          <cell r="S62">
            <v>0</v>
          </cell>
          <cell r="T62">
            <v>0</v>
          </cell>
          <cell r="U62">
            <v>33627000</v>
          </cell>
          <cell r="V62">
            <v>0</v>
          </cell>
          <cell r="W62">
            <v>0</v>
          </cell>
          <cell r="Y62">
            <v>4030100</v>
          </cell>
          <cell r="Z62">
            <v>3980191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31827000</v>
          </cell>
          <cell r="AG62">
            <v>1800000</v>
          </cell>
          <cell r="AH62">
            <v>0</v>
          </cell>
          <cell r="AI62">
            <v>0</v>
          </cell>
          <cell r="AK62">
            <v>29383000</v>
          </cell>
          <cell r="AL62">
            <v>48730000</v>
          </cell>
          <cell r="AM62">
            <v>0</v>
          </cell>
          <cell r="AN62">
            <v>500000</v>
          </cell>
          <cell r="AO62">
            <v>0</v>
          </cell>
        </row>
        <row r="63">
          <cell r="F63">
            <v>56120000</v>
          </cell>
          <cell r="M63">
            <v>0</v>
          </cell>
          <cell r="N63">
            <v>59579</v>
          </cell>
          <cell r="O63">
            <v>59579</v>
          </cell>
          <cell r="P63">
            <v>56120000</v>
          </cell>
          <cell r="Q63">
            <v>0</v>
          </cell>
          <cell r="R63">
            <v>47377200</v>
          </cell>
          <cell r="S63">
            <v>0</v>
          </cell>
          <cell r="T63">
            <v>0</v>
          </cell>
          <cell r="U63">
            <v>8742800</v>
          </cell>
          <cell r="V63">
            <v>0</v>
          </cell>
          <cell r="W63">
            <v>0</v>
          </cell>
          <cell r="Y63">
            <v>1089489</v>
          </cell>
          <cell r="Z63">
            <v>1089489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8742800</v>
          </cell>
          <cell r="AG63">
            <v>0</v>
          </cell>
          <cell r="AH63">
            <v>0</v>
          </cell>
          <cell r="AI63">
            <v>0</v>
          </cell>
          <cell r="AK63">
            <v>14494700</v>
          </cell>
          <cell r="AL63">
            <v>32882500</v>
          </cell>
          <cell r="AM63">
            <v>0</v>
          </cell>
          <cell r="AN63">
            <v>0</v>
          </cell>
          <cell r="AO63">
            <v>0</v>
          </cell>
        </row>
        <row r="64">
          <cell r="F64">
            <v>132480000</v>
          </cell>
          <cell r="M64">
            <v>0</v>
          </cell>
          <cell r="N64">
            <v>95118</v>
          </cell>
          <cell r="O64">
            <v>95118</v>
          </cell>
          <cell r="P64">
            <v>132480000</v>
          </cell>
          <cell r="Q64">
            <v>0</v>
          </cell>
          <cell r="R64">
            <v>104480002</v>
          </cell>
          <cell r="S64">
            <v>0</v>
          </cell>
          <cell r="T64">
            <v>0</v>
          </cell>
          <cell r="U64">
            <v>27999998</v>
          </cell>
          <cell r="V64">
            <v>0</v>
          </cell>
          <cell r="W64">
            <v>0</v>
          </cell>
          <cell r="Y64">
            <v>4373084</v>
          </cell>
          <cell r="Z64">
            <v>4373084</v>
          </cell>
          <cell r="AA64">
            <v>0</v>
          </cell>
          <cell r="AB64">
            <v>27999998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53160002</v>
          </cell>
          <cell r="AL64">
            <v>50300000</v>
          </cell>
          <cell r="AM64">
            <v>1020000</v>
          </cell>
          <cell r="AN64">
            <v>0</v>
          </cell>
          <cell r="AO64">
            <v>0</v>
          </cell>
        </row>
        <row r="65">
          <cell r="F65">
            <v>173880000</v>
          </cell>
          <cell r="M65">
            <v>0</v>
          </cell>
          <cell r="N65">
            <v>121052</v>
          </cell>
          <cell r="O65">
            <v>121052</v>
          </cell>
          <cell r="P65">
            <v>173880000</v>
          </cell>
          <cell r="Q65">
            <v>0</v>
          </cell>
          <cell r="R65">
            <v>137721500</v>
          </cell>
          <cell r="S65">
            <v>0</v>
          </cell>
          <cell r="T65">
            <v>0</v>
          </cell>
          <cell r="U65">
            <v>36158500</v>
          </cell>
          <cell r="V65">
            <v>0</v>
          </cell>
          <cell r="W65">
            <v>0</v>
          </cell>
          <cell r="Y65">
            <v>8049800</v>
          </cell>
          <cell r="Z65">
            <v>8049800</v>
          </cell>
          <cell r="AA65">
            <v>0</v>
          </cell>
          <cell r="AB65">
            <v>5250000</v>
          </cell>
          <cell r="AC65">
            <v>0</v>
          </cell>
          <cell r="AD65">
            <v>0</v>
          </cell>
          <cell r="AE65">
            <v>30908500</v>
          </cell>
          <cell r="AG65">
            <v>0</v>
          </cell>
          <cell r="AH65">
            <v>0</v>
          </cell>
          <cell r="AI65">
            <v>0</v>
          </cell>
          <cell r="AK65">
            <v>40462500</v>
          </cell>
          <cell r="AL65">
            <v>55224000</v>
          </cell>
          <cell r="AM65">
            <v>15800000</v>
          </cell>
          <cell r="AN65">
            <v>26235000</v>
          </cell>
          <cell r="AO65">
            <v>0</v>
          </cell>
        </row>
        <row r="66">
          <cell r="F66">
            <v>46000000</v>
          </cell>
          <cell r="M66">
            <v>0</v>
          </cell>
          <cell r="N66">
            <v>48355</v>
          </cell>
          <cell r="O66">
            <v>48355</v>
          </cell>
          <cell r="P66">
            <v>45936100</v>
          </cell>
          <cell r="Q66">
            <v>0</v>
          </cell>
          <cell r="R66">
            <v>45936100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823350</v>
          </cell>
          <cell r="Z66">
            <v>823350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7498000</v>
          </cell>
          <cell r="AL66">
            <v>36938100</v>
          </cell>
          <cell r="AM66">
            <v>1500000</v>
          </cell>
          <cell r="AN66">
            <v>0</v>
          </cell>
          <cell r="AO66">
            <v>0</v>
          </cell>
        </row>
        <row r="67">
          <cell r="F67">
            <v>80040000</v>
          </cell>
          <cell r="M67">
            <v>0</v>
          </cell>
          <cell r="N67">
            <v>79025</v>
          </cell>
          <cell r="O67">
            <v>79025</v>
          </cell>
          <cell r="P67">
            <v>80040000</v>
          </cell>
          <cell r="Q67">
            <v>0</v>
          </cell>
          <cell r="R67">
            <v>52688200</v>
          </cell>
          <cell r="S67">
            <v>0</v>
          </cell>
          <cell r="T67">
            <v>0</v>
          </cell>
          <cell r="U67">
            <v>27351800</v>
          </cell>
          <cell r="V67">
            <v>0</v>
          </cell>
          <cell r="W67">
            <v>0</v>
          </cell>
          <cell r="Y67">
            <v>3603487</v>
          </cell>
          <cell r="Z67">
            <v>3603487</v>
          </cell>
          <cell r="AA67">
            <v>0</v>
          </cell>
          <cell r="AB67">
            <v>5807300</v>
          </cell>
          <cell r="AC67">
            <v>0</v>
          </cell>
          <cell r="AD67">
            <v>0</v>
          </cell>
          <cell r="AE67">
            <v>16549500</v>
          </cell>
          <cell r="AG67">
            <v>4995000</v>
          </cell>
          <cell r="AH67">
            <v>0</v>
          </cell>
          <cell r="AI67">
            <v>0</v>
          </cell>
          <cell r="AK67">
            <v>20366700</v>
          </cell>
          <cell r="AL67">
            <v>32321500</v>
          </cell>
          <cell r="AM67">
            <v>0</v>
          </cell>
          <cell r="AN67">
            <v>0</v>
          </cell>
          <cell r="AO67">
            <v>0</v>
          </cell>
        </row>
        <row r="68">
          <cell r="F68">
            <v>86940000</v>
          </cell>
          <cell r="M68">
            <v>0</v>
          </cell>
          <cell r="N68">
            <v>89500</v>
          </cell>
          <cell r="O68">
            <v>89500</v>
          </cell>
          <cell r="P68">
            <v>86940000</v>
          </cell>
          <cell r="Q68">
            <v>0</v>
          </cell>
          <cell r="R68">
            <v>70866400</v>
          </cell>
          <cell r="S68">
            <v>0</v>
          </cell>
          <cell r="T68">
            <v>0</v>
          </cell>
          <cell r="U68">
            <v>16073600</v>
          </cell>
          <cell r="V68">
            <v>0</v>
          </cell>
          <cell r="W68">
            <v>0</v>
          </cell>
          <cell r="Y68">
            <v>4502375</v>
          </cell>
          <cell r="Z68">
            <v>4502375</v>
          </cell>
          <cell r="AA68">
            <v>0</v>
          </cell>
          <cell r="AB68">
            <v>3500000</v>
          </cell>
          <cell r="AC68">
            <v>0</v>
          </cell>
          <cell r="AD68">
            <v>0</v>
          </cell>
          <cell r="AE68">
            <v>12573600</v>
          </cell>
          <cell r="AG68">
            <v>0</v>
          </cell>
          <cell r="AH68">
            <v>0</v>
          </cell>
          <cell r="AI68">
            <v>0</v>
          </cell>
          <cell r="AK68">
            <v>27577145</v>
          </cell>
          <cell r="AL68">
            <v>41869255</v>
          </cell>
          <cell r="AM68">
            <v>1420000</v>
          </cell>
          <cell r="AN68">
            <v>0</v>
          </cell>
          <cell r="AO68">
            <v>0</v>
          </cell>
        </row>
        <row r="69">
          <cell r="F69">
            <v>44620000</v>
          </cell>
          <cell r="M69">
            <v>0</v>
          </cell>
          <cell r="N69">
            <v>29733</v>
          </cell>
          <cell r="O69">
            <v>29733</v>
          </cell>
          <cell r="P69">
            <v>44184700</v>
          </cell>
          <cell r="Q69">
            <v>0</v>
          </cell>
          <cell r="R69">
            <v>40984700</v>
          </cell>
          <cell r="S69">
            <v>0</v>
          </cell>
          <cell r="T69">
            <v>0</v>
          </cell>
          <cell r="U69">
            <v>3200000</v>
          </cell>
          <cell r="V69">
            <v>0</v>
          </cell>
          <cell r="W69">
            <v>0</v>
          </cell>
          <cell r="Y69">
            <v>968220</v>
          </cell>
          <cell r="Z69">
            <v>968220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3200000</v>
          </cell>
          <cell r="AH69">
            <v>0</v>
          </cell>
          <cell r="AI69">
            <v>0</v>
          </cell>
          <cell r="AK69">
            <v>4412700</v>
          </cell>
          <cell r="AL69">
            <v>27272000</v>
          </cell>
          <cell r="AM69">
            <v>9300000</v>
          </cell>
          <cell r="AN69">
            <v>0</v>
          </cell>
          <cell r="AO69">
            <v>0</v>
          </cell>
        </row>
        <row r="70">
          <cell r="F70">
            <v>139380000</v>
          </cell>
          <cell r="M70">
            <v>0</v>
          </cell>
          <cell r="N70">
            <v>69032</v>
          </cell>
          <cell r="O70">
            <v>69032</v>
          </cell>
          <cell r="P70">
            <v>139380000</v>
          </cell>
          <cell r="Q70">
            <v>0</v>
          </cell>
          <cell r="R70">
            <v>96720000</v>
          </cell>
          <cell r="S70">
            <v>0</v>
          </cell>
          <cell r="T70">
            <v>0</v>
          </cell>
          <cell r="U70">
            <v>42660000</v>
          </cell>
          <cell r="V70">
            <v>0</v>
          </cell>
          <cell r="W70">
            <v>0</v>
          </cell>
          <cell r="Y70">
            <v>7376180</v>
          </cell>
          <cell r="Z70">
            <v>7376180</v>
          </cell>
          <cell r="AA70">
            <v>0</v>
          </cell>
          <cell r="AB70">
            <v>19500000</v>
          </cell>
          <cell r="AC70">
            <v>0</v>
          </cell>
          <cell r="AD70">
            <v>0</v>
          </cell>
          <cell r="AE70">
            <v>23160000</v>
          </cell>
          <cell r="AG70">
            <v>0</v>
          </cell>
          <cell r="AH70">
            <v>0</v>
          </cell>
          <cell r="AI70">
            <v>0</v>
          </cell>
          <cell r="AK70">
            <v>52828000</v>
          </cell>
          <cell r="AL70">
            <v>41565300</v>
          </cell>
          <cell r="AM70">
            <v>1600000</v>
          </cell>
          <cell r="AN70">
            <v>726700</v>
          </cell>
          <cell r="AO70">
            <v>0</v>
          </cell>
        </row>
        <row r="71">
          <cell r="F71">
            <v>126960000</v>
          </cell>
          <cell r="M71">
            <v>0</v>
          </cell>
          <cell r="N71">
            <v>138352</v>
          </cell>
          <cell r="O71">
            <v>138352</v>
          </cell>
          <cell r="P71">
            <v>126960000</v>
          </cell>
          <cell r="Q71">
            <v>0</v>
          </cell>
          <cell r="R71">
            <v>113160000</v>
          </cell>
          <cell r="S71">
            <v>0</v>
          </cell>
          <cell r="T71">
            <v>0</v>
          </cell>
          <cell r="U71">
            <v>13800000</v>
          </cell>
          <cell r="V71">
            <v>0</v>
          </cell>
          <cell r="W71">
            <v>0</v>
          </cell>
          <cell r="Y71">
            <v>6545398</v>
          </cell>
          <cell r="Z71">
            <v>6545398</v>
          </cell>
          <cell r="AA71">
            <v>0</v>
          </cell>
          <cell r="AB71">
            <v>5000000</v>
          </cell>
          <cell r="AC71">
            <v>0</v>
          </cell>
          <cell r="AD71">
            <v>0</v>
          </cell>
          <cell r="AE71">
            <v>0</v>
          </cell>
          <cell r="AG71">
            <v>8800000</v>
          </cell>
          <cell r="AH71">
            <v>0</v>
          </cell>
          <cell r="AI71">
            <v>0</v>
          </cell>
          <cell r="AK71">
            <v>68711100</v>
          </cell>
          <cell r="AL71">
            <v>43658900</v>
          </cell>
          <cell r="AM71">
            <v>500000</v>
          </cell>
          <cell r="AN71">
            <v>290000</v>
          </cell>
          <cell r="AO71">
            <v>0</v>
          </cell>
        </row>
        <row r="72">
          <cell r="F72">
            <v>51060000</v>
          </cell>
          <cell r="M72">
            <v>0</v>
          </cell>
          <cell r="N72">
            <v>61490</v>
          </cell>
          <cell r="O72">
            <v>61490</v>
          </cell>
          <cell r="P72">
            <v>51060000</v>
          </cell>
          <cell r="Q72">
            <v>0</v>
          </cell>
          <cell r="R72">
            <v>36050800</v>
          </cell>
          <cell r="S72">
            <v>0</v>
          </cell>
          <cell r="T72">
            <v>0</v>
          </cell>
          <cell r="U72">
            <v>15009200</v>
          </cell>
          <cell r="V72">
            <v>0</v>
          </cell>
          <cell r="W72">
            <v>0</v>
          </cell>
          <cell r="Y72">
            <v>1436008</v>
          </cell>
          <cell r="Z72">
            <v>1436008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15009200</v>
          </cell>
          <cell r="AG72">
            <v>0</v>
          </cell>
          <cell r="AH72">
            <v>0</v>
          </cell>
          <cell r="AI72">
            <v>0</v>
          </cell>
          <cell r="AK72">
            <v>14994800</v>
          </cell>
          <cell r="AL72">
            <v>21056000</v>
          </cell>
          <cell r="AM72">
            <v>0</v>
          </cell>
          <cell r="AN72">
            <v>0</v>
          </cell>
          <cell r="AO72">
            <v>0</v>
          </cell>
        </row>
        <row r="73">
          <cell r="F73">
            <v>310960000</v>
          </cell>
          <cell r="M73">
            <v>0</v>
          </cell>
          <cell r="N73">
            <v>222291</v>
          </cell>
          <cell r="O73">
            <v>222291</v>
          </cell>
          <cell r="P73">
            <v>310960000</v>
          </cell>
          <cell r="Q73">
            <v>0</v>
          </cell>
          <cell r="R73">
            <v>233594500</v>
          </cell>
          <cell r="S73">
            <v>0</v>
          </cell>
          <cell r="T73">
            <v>0</v>
          </cell>
          <cell r="U73">
            <v>77365500</v>
          </cell>
          <cell r="V73">
            <v>0</v>
          </cell>
          <cell r="W73">
            <v>0</v>
          </cell>
          <cell r="Y73">
            <v>8346686</v>
          </cell>
          <cell r="Z73">
            <v>8346686</v>
          </cell>
          <cell r="AA73">
            <v>0</v>
          </cell>
          <cell r="AB73">
            <v>14487500</v>
          </cell>
          <cell r="AC73">
            <v>0</v>
          </cell>
          <cell r="AD73">
            <v>0</v>
          </cell>
          <cell r="AE73">
            <v>38678000</v>
          </cell>
          <cell r="AG73">
            <v>24200000</v>
          </cell>
          <cell r="AH73">
            <v>0</v>
          </cell>
          <cell r="AI73">
            <v>0</v>
          </cell>
          <cell r="AK73">
            <v>73056810</v>
          </cell>
          <cell r="AL73">
            <v>160537690</v>
          </cell>
          <cell r="AM73">
            <v>0</v>
          </cell>
          <cell r="AN73">
            <v>0</v>
          </cell>
          <cell r="AO73">
            <v>0</v>
          </cell>
        </row>
        <row r="74">
          <cell r="F74">
            <v>286580000</v>
          </cell>
          <cell r="M74">
            <v>0</v>
          </cell>
          <cell r="N74">
            <v>407279</v>
          </cell>
          <cell r="O74">
            <v>407279</v>
          </cell>
          <cell r="P74">
            <v>286531556</v>
          </cell>
          <cell r="Q74">
            <v>0</v>
          </cell>
          <cell r="R74">
            <v>195026956</v>
          </cell>
          <cell r="S74">
            <v>0</v>
          </cell>
          <cell r="T74">
            <v>0</v>
          </cell>
          <cell r="U74">
            <v>91504600</v>
          </cell>
          <cell r="V74">
            <v>0</v>
          </cell>
          <cell r="W74">
            <v>0</v>
          </cell>
          <cell r="Y74">
            <v>9275439</v>
          </cell>
          <cell r="Z74">
            <v>9275439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91504600</v>
          </cell>
          <cell r="AG74">
            <v>0</v>
          </cell>
          <cell r="AH74">
            <v>0</v>
          </cell>
          <cell r="AI74">
            <v>0</v>
          </cell>
          <cell r="AK74">
            <v>56093756</v>
          </cell>
          <cell r="AL74">
            <v>97728200</v>
          </cell>
          <cell r="AM74">
            <v>2100000</v>
          </cell>
          <cell r="AN74">
            <v>39105000</v>
          </cell>
          <cell r="AO74">
            <v>0</v>
          </cell>
        </row>
        <row r="75">
          <cell r="F75">
            <v>229080000</v>
          </cell>
          <cell r="M75">
            <v>0</v>
          </cell>
          <cell r="N75">
            <v>175220</v>
          </cell>
          <cell r="O75">
            <v>175220</v>
          </cell>
          <cell r="P75">
            <v>229080000</v>
          </cell>
          <cell r="Q75">
            <v>0</v>
          </cell>
          <cell r="R75">
            <v>178830000</v>
          </cell>
          <cell r="S75">
            <v>0</v>
          </cell>
          <cell r="T75">
            <v>0</v>
          </cell>
          <cell r="U75">
            <v>50250000</v>
          </cell>
          <cell r="V75">
            <v>0</v>
          </cell>
          <cell r="W75">
            <v>0</v>
          </cell>
          <cell r="Y75">
            <v>14069074</v>
          </cell>
          <cell r="Z75">
            <v>14069074</v>
          </cell>
          <cell r="AA75">
            <v>0</v>
          </cell>
          <cell r="AB75">
            <v>17600000</v>
          </cell>
          <cell r="AC75">
            <v>0</v>
          </cell>
          <cell r="AD75">
            <v>0</v>
          </cell>
          <cell r="AE75">
            <v>15650000</v>
          </cell>
          <cell r="AG75">
            <v>17000000</v>
          </cell>
          <cell r="AH75">
            <v>0</v>
          </cell>
          <cell r="AI75">
            <v>0</v>
          </cell>
          <cell r="AK75">
            <v>95737700</v>
          </cell>
          <cell r="AL75">
            <v>83092300</v>
          </cell>
          <cell r="AM75">
            <v>0</v>
          </cell>
          <cell r="AN75">
            <v>0</v>
          </cell>
          <cell r="AO75">
            <v>0</v>
          </cell>
        </row>
        <row r="76">
          <cell r="F76">
            <v>132020000</v>
          </cell>
          <cell r="M76">
            <v>0</v>
          </cell>
          <cell r="N76">
            <v>98468</v>
          </cell>
          <cell r="O76">
            <v>98468</v>
          </cell>
          <cell r="P76">
            <v>132020000</v>
          </cell>
          <cell r="Q76">
            <v>0</v>
          </cell>
          <cell r="R76">
            <v>112001999</v>
          </cell>
          <cell r="S76">
            <v>0</v>
          </cell>
          <cell r="T76">
            <v>0</v>
          </cell>
          <cell r="U76">
            <v>20018001</v>
          </cell>
          <cell r="V76">
            <v>0</v>
          </cell>
          <cell r="W76">
            <v>0</v>
          </cell>
          <cell r="Y76">
            <v>4418648.2727272697</v>
          </cell>
          <cell r="Z76">
            <v>4418648.2727272697</v>
          </cell>
          <cell r="AA76">
            <v>0</v>
          </cell>
          <cell r="AB76">
            <v>1998000</v>
          </cell>
          <cell r="AC76">
            <v>0</v>
          </cell>
          <cell r="AD76">
            <v>0</v>
          </cell>
          <cell r="AE76">
            <v>17780000</v>
          </cell>
          <cell r="AG76">
            <v>240001</v>
          </cell>
          <cell r="AH76">
            <v>0</v>
          </cell>
          <cell r="AI76">
            <v>0</v>
          </cell>
          <cell r="AK76">
            <v>43812008</v>
          </cell>
          <cell r="AL76">
            <v>60185000</v>
          </cell>
          <cell r="AM76">
            <v>2350000</v>
          </cell>
          <cell r="AN76">
            <v>5654991</v>
          </cell>
          <cell r="AO76">
            <v>0</v>
          </cell>
        </row>
        <row r="77">
          <cell r="F77">
            <v>15640000</v>
          </cell>
          <cell r="M77">
            <v>0</v>
          </cell>
          <cell r="N77">
            <v>18877</v>
          </cell>
          <cell r="O77">
            <v>18877</v>
          </cell>
          <cell r="P77">
            <v>8324500</v>
          </cell>
          <cell r="Q77">
            <v>0</v>
          </cell>
          <cell r="R77">
            <v>8324500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3174500</v>
          </cell>
          <cell r="AL77">
            <v>5150000</v>
          </cell>
          <cell r="AM77">
            <v>0</v>
          </cell>
          <cell r="AN77">
            <v>0</v>
          </cell>
          <cell r="AO77">
            <v>0</v>
          </cell>
        </row>
        <row r="78">
          <cell r="F78">
            <v>31280000</v>
          </cell>
          <cell r="M78">
            <v>0</v>
          </cell>
          <cell r="N78">
            <v>27209</v>
          </cell>
          <cell r="O78">
            <v>27209</v>
          </cell>
          <cell r="P78">
            <v>31280000</v>
          </cell>
          <cell r="Q78">
            <v>0</v>
          </cell>
          <cell r="R78">
            <v>29680000</v>
          </cell>
          <cell r="S78">
            <v>0</v>
          </cell>
          <cell r="T78">
            <v>0</v>
          </cell>
          <cell r="U78">
            <v>1600000</v>
          </cell>
          <cell r="V78">
            <v>0</v>
          </cell>
          <cell r="W78">
            <v>0</v>
          </cell>
          <cell r="Y78">
            <v>1444066</v>
          </cell>
          <cell r="Z78">
            <v>1444066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1600000</v>
          </cell>
          <cell r="AH78">
            <v>0</v>
          </cell>
          <cell r="AI78">
            <v>0</v>
          </cell>
          <cell r="AK78">
            <v>13080000</v>
          </cell>
          <cell r="AL78">
            <v>16600000</v>
          </cell>
          <cell r="AM78">
            <v>0</v>
          </cell>
          <cell r="AN78">
            <v>0</v>
          </cell>
          <cell r="AO78">
            <v>0</v>
          </cell>
        </row>
        <row r="79">
          <cell r="F79">
            <v>126040000</v>
          </cell>
          <cell r="M79">
            <v>0</v>
          </cell>
          <cell r="N79">
            <v>106905</v>
          </cell>
          <cell r="O79">
            <v>106905</v>
          </cell>
          <cell r="P79">
            <v>126040000</v>
          </cell>
          <cell r="Q79">
            <v>0</v>
          </cell>
          <cell r="R79">
            <v>68555000</v>
          </cell>
          <cell r="S79">
            <v>0</v>
          </cell>
          <cell r="T79">
            <v>0</v>
          </cell>
          <cell r="U79">
            <v>57485000</v>
          </cell>
          <cell r="V79">
            <v>0</v>
          </cell>
          <cell r="W79">
            <v>0</v>
          </cell>
          <cell r="Y79">
            <v>5276957</v>
          </cell>
          <cell r="Z79">
            <v>5519139</v>
          </cell>
          <cell r="AA79">
            <v>0</v>
          </cell>
          <cell r="AB79">
            <v>15000000</v>
          </cell>
          <cell r="AC79">
            <v>0</v>
          </cell>
          <cell r="AD79">
            <v>0</v>
          </cell>
          <cell r="AE79">
            <v>42485000</v>
          </cell>
          <cell r="AG79">
            <v>0</v>
          </cell>
          <cell r="AH79">
            <v>0</v>
          </cell>
          <cell r="AI79">
            <v>0</v>
          </cell>
          <cell r="AK79">
            <v>29368170</v>
          </cell>
          <cell r="AL79">
            <v>35921830</v>
          </cell>
          <cell r="AM79">
            <v>3265000</v>
          </cell>
          <cell r="AN79">
            <v>0</v>
          </cell>
          <cell r="AO79">
            <v>0</v>
          </cell>
        </row>
        <row r="80">
          <cell r="F80">
            <v>71760000</v>
          </cell>
          <cell r="M80">
            <v>0</v>
          </cell>
          <cell r="N80">
            <v>43426</v>
          </cell>
          <cell r="O80">
            <v>43426</v>
          </cell>
          <cell r="P80">
            <v>71760000</v>
          </cell>
          <cell r="Q80">
            <v>0</v>
          </cell>
          <cell r="R80">
            <v>40762000</v>
          </cell>
          <cell r="S80">
            <v>0</v>
          </cell>
          <cell r="T80">
            <v>0</v>
          </cell>
          <cell r="U80">
            <v>30998000</v>
          </cell>
          <cell r="V80">
            <v>0</v>
          </cell>
          <cell r="W80">
            <v>0</v>
          </cell>
          <cell r="Y80">
            <v>2554017</v>
          </cell>
          <cell r="Z80">
            <v>2554017</v>
          </cell>
          <cell r="AA80">
            <v>0</v>
          </cell>
          <cell r="AB80">
            <v>11500000</v>
          </cell>
          <cell r="AC80">
            <v>0</v>
          </cell>
          <cell r="AD80">
            <v>0</v>
          </cell>
          <cell r="AE80">
            <v>19498000</v>
          </cell>
          <cell r="AG80">
            <v>0</v>
          </cell>
          <cell r="AH80">
            <v>0</v>
          </cell>
          <cell r="AI80">
            <v>0</v>
          </cell>
          <cell r="AK80">
            <v>13462000</v>
          </cell>
          <cell r="AL80">
            <v>26500000</v>
          </cell>
          <cell r="AM80">
            <v>500000</v>
          </cell>
          <cell r="AN80">
            <v>300000</v>
          </cell>
          <cell r="AO80">
            <v>0</v>
          </cell>
        </row>
        <row r="81">
          <cell r="F81">
            <v>63020000</v>
          </cell>
          <cell r="M81">
            <v>0</v>
          </cell>
          <cell r="N81">
            <v>76132</v>
          </cell>
          <cell r="O81">
            <v>76132</v>
          </cell>
          <cell r="P81">
            <v>63020000</v>
          </cell>
          <cell r="Q81">
            <v>0</v>
          </cell>
          <cell r="R81">
            <v>36705000</v>
          </cell>
          <cell r="S81">
            <v>0</v>
          </cell>
          <cell r="T81">
            <v>0</v>
          </cell>
          <cell r="U81">
            <v>26315000</v>
          </cell>
          <cell r="V81">
            <v>0</v>
          </cell>
          <cell r="W81">
            <v>0</v>
          </cell>
          <cell r="Y81">
            <v>2758790</v>
          </cell>
          <cell r="Z81">
            <v>2758790</v>
          </cell>
          <cell r="AA81">
            <v>0</v>
          </cell>
          <cell r="AB81">
            <v>10700000</v>
          </cell>
          <cell r="AC81">
            <v>0</v>
          </cell>
          <cell r="AD81">
            <v>0</v>
          </cell>
          <cell r="AE81">
            <v>15115000</v>
          </cell>
          <cell r="AG81">
            <v>500000</v>
          </cell>
          <cell r="AH81">
            <v>0</v>
          </cell>
          <cell r="AI81">
            <v>0</v>
          </cell>
          <cell r="AK81">
            <v>15893000</v>
          </cell>
          <cell r="AL81">
            <v>20812000</v>
          </cell>
          <cell r="AM81">
            <v>0</v>
          </cell>
          <cell r="AN81">
            <v>0</v>
          </cell>
          <cell r="AO81">
            <v>0</v>
          </cell>
        </row>
        <row r="82">
          <cell r="F82">
            <v>75440000</v>
          </cell>
          <cell r="M82">
            <v>0</v>
          </cell>
          <cell r="N82">
            <v>70455</v>
          </cell>
          <cell r="O82">
            <v>70455</v>
          </cell>
          <cell r="P82">
            <v>66474150</v>
          </cell>
          <cell r="Q82">
            <v>0</v>
          </cell>
          <cell r="R82">
            <v>44940150</v>
          </cell>
          <cell r="S82">
            <v>0</v>
          </cell>
          <cell r="T82">
            <v>0</v>
          </cell>
          <cell r="U82">
            <v>21534000</v>
          </cell>
          <cell r="V82">
            <v>0</v>
          </cell>
          <cell r="W82">
            <v>0</v>
          </cell>
          <cell r="Y82">
            <v>4077159</v>
          </cell>
          <cell r="Z82">
            <v>4077159</v>
          </cell>
          <cell r="AA82">
            <v>0</v>
          </cell>
          <cell r="AB82">
            <v>21534000</v>
          </cell>
          <cell r="AC82">
            <v>0</v>
          </cell>
          <cell r="AD82">
            <v>0</v>
          </cell>
          <cell r="AE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16521500</v>
          </cell>
          <cell r="AL82">
            <v>26488650</v>
          </cell>
          <cell r="AM82">
            <v>1800000</v>
          </cell>
          <cell r="AN82">
            <v>130000</v>
          </cell>
          <cell r="AO82">
            <v>0</v>
          </cell>
        </row>
        <row r="83">
          <cell r="F83">
            <v>86940000</v>
          </cell>
          <cell r="M83">
            <v>0</v>
          </cell>
          <cell r="N83">
            <v>94933</v>
          </cell>
          <cell r="O83">
            <v>94933</v>
          </cell>
          <cell r="P83">
            <v>80367385</v>
          </cell>
          <cell r="Q83">
            <v>0</v>
          </cell>
          <cell r="R83">
            <v>71067385</v>
          </cell>
          <cell r="S83">
            <v>0</v>
          </cell>
          <cell r="T83">
            <v>0</v>
          </cell>
          <cell r="U83">
            <v>9300000</v>
          </cell>
          <cell r="V83">
            <v>0</v>
          </cell>
          <cell r="W83">
            <v>0</v>
          </cell>
          <cell r="Y83">
            <v>6743929</v>
          </cell>
          <cell r="Z83">
            <v>6743929</v>
          </cell>
          <cell r="AA83">
            <v>0</v>
          </cell>
          <cell r="AB83">
            <v>9300000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54069885</v>
          </cell>
          <cell r="AL83">
            <v>8626500</v>
          </cell>
          <cell r="AM83">
            <v>7171000</v>
          </cell>
          <cell r="AN83">
            <v>1200000</v>
          </cell>
          <cell r="AO83">
            <v>0</v>
          </cell>
        </row>
        <row r="84">
          <cell r="F84">
            <v>190900000</v>
          </cell>
          <cell r="M84">
            <v>0</v>
          </cell>
          <cell r="N84">
            <v>161688</v>
          </cell>
          <cell r="O84">
            <v>161688</v>
          </cell>
          <cell r="P84">
            <v>190900000</v>
          </cell>
          <cell r="Q84">
            <v>0</v>
          </cell>
          <cell r="R84">
            <v>103956000</v>
          </cell>
          <cell r="S84">
            <v>0</v>
          </cell>
          <cell r="T84">
            <v>0</v>
          </cell>
          <cell r="U84">
            <v>86944000</v>
          </cell>
          <cell r="V84">
            <v>0</v>
          </cell>
          <cell r="W84">
            <v>0</v>
          </cell>
          <cell r="Y84">
            <v>5542423</v>
          </cell>
          <cell r="Z84">
            <v>5542423</v>
          </cell>
          <cell r="AA84">
            <v>0</v>
          </cell>
          <cell r="AB84">
            <v>15000000</v>
          </cell>
          <cell r="AC84">
            <v>0</v>
          </cell>
          <cell r="AD84">
            <v>0</v>
          </cell>
          <cell r="AE84">
            <v>71944000</v>
          </cell>
          <cell r="AG84">
            <v>0</v>
          </cell>
          <cell r="AH84">
            <v>0</v>
          </cell>
          <cell r="AI84">
            <v>0</v>
          </cell>
          <cell r="AK84">
            <v>18314500</v>
          </cell>
          <cell r="AL84">
            <v>80011000</v>
          </cell>
          <cell r="AM84">
            <v>750000</v>
          </cell>
          <cell r="AN84">
            <v>4880500</v>
          </cell>
          <cell r="AO84">
            <v>0</v>
          </cell>
        </row>
        <row r="85">
          <cell r="F85">
            <v>89700000</v>
          </cell>
          <cell r="M85">
            <v>0</v>
          </cell>
          <cell r="N85">
            <v>76473</v>
          </cell>
          <cell r="O85">
            <v>76473</v>
          </cell>
          <cell r="P85">
            <v>89700000</v>
          </cell>
          <cell r="Q85">
            <v>0</v>
          </cell>
          <cell r="R85">
            <v>51700000</v>
          </cell>
          <cell r="S85">
            <v>0</v>
          </cell>
          <cell r="T85">
            <v>0</v>
          </cell>
          <cell r="U85">
            <v>38000000</v>
          </cell>
          <cell r="V85">
            <v>0</v>
          </cell>
          <cell r="W85">
            <v>0</v>
          </cell>
          <cell r="Y85">
            <v>8017699</v>
          </cell>
          <cell r="Z85">
            <v>8017699</v>
          </cell>
          <cell r="AA85">
            <v>0</v>
          </cell>
          <cell r="AB85">
            <v>38000000</v>
          </cell>
          <cell r="AC85">
            <v>0</v>
          </cell>
          <cell r="AD85">
            <v>0</v>
          </cell>
          <cell r="AE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31820000</v>
          </cell>
          <cell r="AL85">
            <v>4920000</v>
          </cell>
          <cell r="AM85">
            <v>2400000</v>
          </cell>
          <cell r="AN85">
            <v>12560000</v>
          </cell>
          <cell r="AO85">
            <v>0</v>
          </cell>
        </row>
        <row r="86">
          <cell r="F86">
            <v>102120000</v>
          </cell>
          <cell r="M86">
            <v>0</v>
          </cell>
          <cell r="N86">
            <v>120039</v>
          </cell>
          <cell r="O86">
            <v>120039</v>
          </cell>
          <cell r="P86">
            <v>102120000</v>
          </cell>
          <cell r="Q86">
            <v>0</v>
          </cell>
          <cell r="R86">
            <v>61015000</v>
          </cell>
          <cell r="S86">
            <v>0</v>
          </cell>
          <cell r="T86">
            <v>0</v>
          </cell>
          <cell r="U86">
            <v>41105000</v>
          </cell>
          <cell r="V86">
            <v>0</v>
          </cell>
          <cell r="W86">
            <v>0</v>
          </cell>
          <cell r="Y86">
            <v>7027574</v>
          </cell>
          <cell r="Z86">
            <v>7027574</v>
          </cell>
          <cell r="AA86">
            <v>0</v>
          </cell>
          <cell r="AB86">
            <v>25600000</v>
          </cell>
          <cell r="AC86">
            <v>0</v>
          </cell>
          <cell r="AD86">
            <v>0</v>
          </cell>
          <cell r="AE86">
            <v>805000</v>
          </cell>
          <cell r="AG86">
            <v>14700000</v>
          </cell>
          <cell r="AH86">
            <v>0</v>
          </cell>
          <cell r="AI86">
            <v>0</v>
          </cell>
          <cell r="AK86">
            <v>28372000</v>
          </cell>
          <cell r="AL86">
            <v>31918000</v>
          </cell>
          <cell r="AM86">
            <v>725000</v>
          </cell>
          <cell r="AN86">
            <v>0</v>
          </cell>
          <cell r="AO86">
            <v>0</v>
          </cell>
        </row>
        <row r="87">
          <cell r="F87">
            <v>65320000</v>
          </cell>
          <cell r="M87">
            <v>74623</v>
          </cell>
          <cell r="N87">
            <v>79517</v>
          </cell>
          <cell r="O87">
            <v>0</v>
          </cell>
          <cell r="P87">
            <v>61511040</v>
          </cell>
          <cell r="Q87">
            <v>0</v>
          </cell>
          <cell r="R87">
            <v>46511040</v>
          </cell>
          <cell r="S87">
            <v>0</v>
          </cell>
          <cell r="T87">
            <v>0</v>
          </cell>
          <cell r="U87">
            <v>15000000</v>
          </cell>
          <cell r="V87">
            <v>0</v>
          </cell>
          <cell r="W87">
            <v>0</v>
          </cell>
          <cell r="Y87">
            <v>4407076</v>
          </cell>
          <cell r="Z87">
            <v>4407076</v>
          </cell>
          <cell r="AA87">
            <v>0</v>
          </cell>
          <cell r="AB87">
            <v>15000000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26754040</v>
          </cell>
          <cell r="AL87">
            <v>17657000</v>
          </cell>
          <cell r="AM87">
            <v>2100000</v>
          </cell>
          <cell r="AN87">
            <v>0</v>
          </cell>
          <cell r="AO87">
            <v>0</v>
          </cell>
        </row>
        <row r="88">
          <cell r="F88">
            <v>31740000</v>
          </cell>
          <cell r="M88">
            <v>29373</v>
          </cell>
          <cell r="N88">
            <v>46007</v>
          </cell>
          <cell r="O88">
            <v>16634</v>
          </cell>
          <cell r="P88">
            <v>31740000</v>
          </cell>
          <cell r="Q88">
            <v>0</v>
          </cell>
          <cell r="R88">
            <v>24300000</v>
          </cell>
          <cell r="S88">
            <v>0</v>
          </cell>
          <cell r="T88">
            <v>0</v>
          </cell>
          <cell r="U88">
            <v>7440000</v>
          </cell>
          <cell r="V88">
            <v>0</v>
          </cell>
          <cell r="W88">
            <v>0</v>
          </cell>
          <cell r="Y88">
            <v>1204264</v>
          </cell>
          <cell r="Z88">
            <v>1204264</v>
          </cell>
          <cell r="AA88">
            <v>0</v>
          </cell>
          <cell r="AB88">
            <v>4329000</v>
          </cell>
          <cell r="AC88">
            <v>0</v>
          </cell>
          <cell r="AD88">
            <v>0</v>
          </cell>
          <cell r="AE88">
            <v>3111000</v>
          </cell>
          <cell r="AG88">
            <v>0</v>
          </cell>
          <cell r="AH88">
            <v>0</v>
          </cell>
          <cell r="AI88">
            <v>0</v>
          </cell>
          <cell r="AK88">
            <v>11750000</v>
          </cell>
          <cell r="AL88">
            <v>11150000</v>
          </cell>
          <cell r="AM88">
            <v>1400000</v>
          </cell>
          <cell r="AN88">
            <v>0</v>
          </cell>
          <cell r="AO88">
            <v>0</v>
          </cell>
        </row>
        <row r="89">
          <cell r="F89">
            <v>28060000</v>
          </cell>
          <cell r="M89">
            <v>26993</v>
          </cell>
          <cell r="N89">
            <v>27389</v>
          </cell>
          <cell r="O89">
            <v>396</v>
          </cell>
          <cell r="P89">
            <v>28060000</v>
          </cell>
          <cell r="Q89">
            <v>0</v>
          </cell>
          <cell r="R89">
            <v>13563400</v>
          </cell>
          <cell r="S89">
            <v>0</v>
          </cell>
          <cell r="T89">
            <v>0</v>
          </cell>
          <cell r="U89">
            <v>14496600</v>
          </cell>
          <cell r="V89">
            <v>0</v>
          </cell>
          <cell r="W89">
            <v>0</v>
          </cell>
          <cell r="Y89">
            <v>1681351</v>
          </cell>
          <cell r="Z89">
            <v>1681351</v>
          </cell>
          <cell r="AA89">
            <v>0</v>
          </cell>
          <cell r="AB89">
            <v>11100000</v>
          </cell>
          <cell r="AC89">
            <v>0</v>
          </cell>
          <cell r="AD89">
            <v>0</v>
          </cell>
          <cell r="AE89">
            <v>0</v>
          </cell>
          <cell r="AG89">
            <v>3396600</v>
          </cell>
          <cell r="AH89">
            <v>0</v>
          </cell>
          <cell r="AI89">
            <v>0</v>
          </cell>
          <cell r="AK89">
            <v>4028500</v>
          </cell>
          <cell r="AL89">
            <v>8634900</v>
          </cell>
          <cell r="AM89">
            <v>900000</v>
          </cell>
          <cell r="AN89">
            <v>0</v>
          </cell>
          <cell r="AO89">
            <v>0</v>
          </cell>
        </row>
        <row r="90">
          <cell r="F90">
            <v>42780000</v>
          </cell>
          <cell r="M90">
            <v>43428</v>
          </cell>
          <cell r="N90">
            <v>44022</v>
          </cell>
          <cell r="O90">
            <v>594</v>
          </cell>
          <cell r="P90">
            <v>35608000</v>
          </cell>
          <cell r="Q90">
            <v>0</v>
          </cell>
          <cell r="R90">
            <v>28837000</v>
          </cell>
          <cell r="S90">
            <v>0</v>
          </cell>
          <cell r="T90">
            <v>0</v>
          </cell>
          <cell r="U90">
            <v>6771000</v>
          </cell>
          <cell r="V90">
            <v>0</v>
          </cell>
          <cell r="W90">
            <v>0</v>
          </cell>
          <cell r="Y90">
            <v>2235853</v>
          </cell>
          <cell r="Z90">
            <v>2224453</v>
          </cell>
          <cell r="AA90">
            <v>0</v>
          </cell>
          <cell r="AB90">
            <v>6771000</v>
          </cell>
          <cell r="AC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10657000</v>
          </cell>
          <cell r="AL90">
            <v>6780000</v>
          </cell>
          <cell r="AM90">
            <v>4410000</v>
          </cell>
          <cell r="AN90">
            <v>6990000</v>
          </cell>
          <cell r="AO90">
            <v>0</v>
          </cell>
        </row>
        <row r="91">
          <cell r="F91">
            <v>145820000</v>
          </cell>
          <cell r="M91">
            <v>0</v>
          </cell>
          <cell r="N91">
            <v>132259</v>
          </cell>
          <cell r="O91">
            <v>132259</v>
          </cell>
          <cell r="P91">
            <v>145820000</v>
          </cell>
          <cell r="Q91">
            <v>0</v>
          </cell>
          <cell r="R91">
            <v>115500000</v>
          </cell>
          <cell r="S91">
            <v>0</v>
          </cell>
          <cell r="T91">
            <v>0</v>
          </cell>
          <cell r="U91">
            <v>30320000</v>
          </cell>
          <cell r="V91">
            <v>0</v>
          </cell>
          <cell r="W91">
            <v>0</v>
          </cell>
          <cell r="Y91">
            <v>2729314</v>
          </cell>
          <cell r="Z91">
            <v>2729314</v>
          </cell>
          <cell r="AA91">
            <v>0</v>
          </cell>
          <cell r="AB91">
            <v>7000000</v>
          </cell>
          <cell r="AC91">
            <v>0</v>
          </cell>
          <cell r="AD91">
            <v>0</v>
          </cell>
          <cell r="AE91">
            <v>10320000</v>
          </cell>
          <cell r="AG91">
            <v>13000000</v>
          </cell>
          <cell r="AH91">
            <v>0</v>
          </cell>
          <cell r="AI91">
            <v>0</v>
          </cell>
          <cell r="AK91">
            <v>56215000</v>
          </cell>
          <cell r="AL91">
            <v>59285000</v>
          </cell>
          <cell r="AM91">
            <v>0</v>
          </cell>
          <cell r="AN91">
            <v>0</v>
          </cell>
          <cell r="AO91">
            <v>0</v>
          </cell>
        </row>
        <row r="92">
          <cell r="F92">
            <v>126500000</v>
          </cell>
          <cell r="M92">
            <v>0</v>
          </cell>
          <cell r="N92">
            <v>116574</v>
          </cell>
          <cell r="O92">
            <v>116574</v>
          </cell>
          <cell r="P92">
            <v>126500000</v>
          </cell>
          <cell r="Q92">
            <v>0</v>
          </cell>
          <cell r="R92">
            <v>110120000</v>
          </cell>
          <cell r="S92">
            <v>0</v>
          </cell>
          <cell r="T92">
            <v>0</v>
          </cell>
          <cell r="U92">
            <v>16380000</v>
          </cell>
          <cell r="V92">
            <v>0</v>
          </cell>
          <cell r="W92">
            <v>0</v>
          </cell>
          <cell r="Y92">
            <v>3259388</v>
          </cell>
          <cell r="Z92">
            <v>3130588</v>
          </cell>
          <cell r="AA92">
            <v>0</v>
          </cell>
          <cell r="AB92">
            <v>10900000</v>
          </cell>
          <cell r="AC92">
            <v>0</v>
          </cell>
          <cell r="AD92">
            <v>0</v>
          </cell>
          <cell r="AE92">
            <v>2280000</v>
          </cell>
          <cell r="AG92">
            <v>3200000</v>
          </cell>
          <cell r="AH92">
            <v>0</v>
          </cell>
          <cell r="AI92">
            <v>0</v>
          </cell>
          <cell r="AK92">
            <v>36340000</v>
          </cell>
          <cell r="AL92">
            <v>60730000</v>
          </cell>
          <cell r="AM92">
            <v>7050000</v>
          </cell>
          <cell r="AN92">
            <v>6000000</v>
          </cell>
          <cell r="AO92">
            <v>0</v>
          </cell>
        </row>
        <row r="93">
          <cell r="F93">
            <v>244260000</v>
          </cell>
          <cell r="M93">
            <v>0</v>
          </cell>
          <cell r="N93">
            <v>232271</v>
          </cell>
          <cell r="O93">
            <v>232271</v>
          </cell>
          <cell r="P93">
            <v>244260000</v>
          </cell>
          <cell r="Q93">
            <v>0</v>
          </cell>
          <cell r="R93">
            <v>210212000</v>
          </cell>
          <cell r="S93">
            <v>0</v>
          </cell>
          <cell r="T93">
            <v>0</v>
          </cell>
          <cell r="U93">
            <v>34048000</v>
          </cell>
          <cell r="V93">
            <v>0</v>
          </cell>
          <cell r="W93">
            <v>0</v>
          </cell>
          <cell r="Y93">
            <v>10083431</v>
          </cell>
          <cell r="Z93">
            <v>10083431</v>
          </cell>
          <cell r="AA93">
            <v>0</v>
          </cell>
          <cell r="AB93">
            <v>11570000</v>
          </cell>
          <cell r="AC93">
            <v>0</v>
          </cell>
          <cell r="AD93">
            <v>0</v>
          </cell>
          <cell r="AE93">
            <v>12838000</v>
          </cell>
          <cell r="AG93">
            <v>9640000</v>
          </cell>
          <cell r="AH93">
            <v>0</v>
          </cell>
          <cell r="AI93">
            <v>0</v>
          </cell>
          <cell r="AK93">
            <v>123105100</v>
          </cell>
          <cell r="AL93">
            <v>52888600</v>
          </cell>
          <cell r="AM93">
            <v>11850000</v>
          </cell>
          <cell r="AN93">
            <v>22368300</v>
          </cell>
          <cell r="AO93">
            <v>0</v>
          </cell>
        </row>
        <row r="94">
          <cell r="F94">
            <v>217120000</v>
          </cell>
          <cell r="M94">
            <v>0</v>
          </cell>
          <cell r="N94">
            <v>158882</v>
          </cell>
          <cell r="O94">
            <v>158882</v>
          </cell>
          <cell r="P94">
            <v>217120000</v>
          </cell>
          <cell r="Q94">
            <v>0</v>
          </cell>
          <cell r="R94">
            <v>172520000</v>
          </cell>
          <cell r="S94">
            <v>0</v>
          </cell>
          <cell r="T94">
            <v>0</v>
          </cell>
          <cell r="U94">
            <v>44600000</v>
          </cell>
          <cell r="V94">
            <v>0</v>
          </cell>
          <cell r="W94">
            <v>0</v>
          </cell>
          <cell r="Y94">
            <v>15572370</v>
          </cell>
          <cell r="Z94">
            <v>15572370</v>
          </cell>
          <cell r="AA94">
            <v>0</v>
          </cell>
          <cell r="AB94">
            <v>30500000</v>
          </cell>
          <cell r="AC94">
            <v>0</v>
          </cell>
          <cell r="AD94">
            <v>0</v>
          </cell>
          <cell r="AE94">
            <v>14100000</v>
          </cell>
          <cell r="AG94">
            <v>0</v>
          </cell>
          <cell r="AH94">
            <v>0</v>
          </cell>
          <cell r="AI94">
            <v>0</v>
          </cell>
          <cell r="AK94">
            <v>86412015</v>
          </cell>
          <cell r="AL94">
            <v>70782985</v>
          </cell>
          <cell r="AM94">
            <v>1050000</v>
          </cell>
          <cell r="AN94">
            <v>14275000</v>
          </cell>
          <cell r="AO94">
            <v>0</v>
          </cell>
        </row>
        <row r="95">
          <cell r="F95">
            <v>79580000</v>
          </cell>
          <cell r="M95">
            <v>0</v>
          </cell>
          <cell r="N95">
            <v>86249</v>
          </cell>
          <cell r="O95">
            <v>86249</v>
          </cell>
          <cell r="P95">
            <v>79580000</v>
          </cell>
          <cell r="Q95">
            <v>0</v>
          </cell>
          <cell r="R95">
            <v>49185000</v>
          </cell>
          <cell r="S95">
            <v>0</v>
          </cell>
          <cell r="T95">
            <v>0</v>
          </cell>
          <cell r="U95">
            <v>30395000</v>
          </cell>
          <cell r="V95">
            <v>0</v>
          </cell>
          <cell r="W95">
            <v>0</v>
          </cell>
          <cell r="Y95">
            <v>1534504</v>
          </cell>
          <cell r="Z95">
            <v>1534504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19295000</v>
          </cell>
          <cell r="AG95">
            <v>11100000</v>
          </cell>
          <cell r="AK95">
            <v>13015000</v>
          </cell>
          <cell r="AL95">
            <v>33410000</v>
          </cell>
          <cell r="AM95">
            <v>1590000</v>
          </cell>
          <cell r="AN95">
            <v>1170000</v>
          </cell>
          <cell r="AO95">
            <v>0</v>
          </cell>
        </row>
        <row r="96">
          <cell r="F96">
            <v>164680000</v>
          </cell>
          <cell r="M96">
            <v>0</v>
          </cell>
          <cell r="N96">
            <v>196290</v>
          </cell>
          <cell r="O96">
            <v>196290</v>
          </cell>
          <cell r="P96">
            <v>164680000</v>
          </cell>
          <cell r="Q96">
            <v>0</v>
          </cell>
          <cell r="R96">
            <v>115690000</v>
          </cell>
          <cell r="S96">
            <v>0</v>
          </cell>
          <cell r="T96">
            <v>0</v>
          </cell>
          <cell r="U96">
            <v>48990000</v>
          </cell>
          <cell r="V96">
            <v>0</v>
          </cell>
          <cell r="W96">
            <v>0</v>
          </cell>
          <cell r="Y96">
            <v>5304224</v>
          </cell>
          <cell r="Z96">
            <v>5304224</v>
          </cell>
          <cell r="AA96">
            <v>0</v>
          </cell>
          <cell r="AB96">
            <v>20000000</v>
          </cell>
          <cell r="AC96">
            <v>0</v>
          </cell>
          <cell r="AD96">
            <v>0</v>
          </cell>
          <cell r="AE96">
            <v>17790000</v>
          </cell>
          <cell r="AG96">
            <v>11200000</v>
          </cell>
          <cell r="AK96">
            <v>66390000</v>
          </cell>
          <cell r="AL96">
            <v>44300000</v>
          </cell>
          <cell r="AM96">
            <v>5000000</v>
          </cell>
          <cell r="AN96">
            <v>0</v>
          </cell>
          <cell r="AO96">
            <v>0</v>
          </cell>
        </row>
        <row r="97">
          <cell r="F97">
            <v>43700000</v>
          </cell>
          <cell r="M97">
            <v>0</v>
          </cell>
          <cell r="N97">
            <v>28495</v>
          </cell>
          <cell r="O97">
            <v>28495</v>
          </cell>
          <cell r="P97">
            <v>43700000</v>
          </cell>
          <cell r="Q97">
            <v>0</v>
          </cell>
          <cell r="R97">
            <v>30700000</v>
          </cell>
          <cell r="S97">
            <v>0</v>
          </cell>
          <cell r="T97">
            <v>0</v>
          </cell>
          <cell r="U97">
            <v>13000000</v>
          </cell>
          <cell r="V97">
            <v>0</v>
          </cell>
          <cell r="W97">
            <v>0</v>
          </cell>
          <cell r="Y97">
            <v>1288288</v>
          </cell>
          <cell r="Z97">
            <v>1288288</v>
          </cell>
          <cell r="AA97">
            <v>0</v>
          </cell>
          <cell r="AB97">
            <v>13000000</v>
          </cell>
          <cell r="AC97">
            <v>0</v>
          </cell>
          <cell r="AD97">
            <v>0</v>
          </cell>
          <cell r="AE97">
            <v>0</v>
          </cell>
          <cell r="AG97">
            <v>0</v>
          </cell>
          <cell r="AK97">
            <v>21860000</v>
          </cell>
          <cell r="AL97">
            <v>7840000</v>
          </cell>
          <cell r="AM97">
            <v>1000000</v>
          </cell>
          <cell r="AN97">
            <v>0</v>
          </cell>
          <cell r="AO97">
            <v>0</v>
          </cell>
        </row>
        <row r="98">
          <cell r="F98">
            <v>14320720000</v>
          </cell>
          <cell r="G98">
            <v>0</v>
          </cell>
          <cell r="M98">
            <v>174417</v>
          </cell>
          <cell r="N98">
            <v>12090813</v>
          </cell>
          <cell r="O98">
            <v>11911502</v>
          </cell>
          <cell r="R98">
            <v>10804288937</v>
          </cell>
          <cell r="T98">
            <v>0</v>
          </cell>
          <cell r="U98">
            <v>3475833409</v>
          </cell>
          <cell r="W98">
            <v>0</v>
          </cell>
          <cell r="Y98">
            <v>570989822.53398848</v>
          </cell>
          <cell r="Z98">
            <v>570680895.53398848</v>
          </cell>
          <cell r="AA98">
            <v>0</v>
          </cell>
          <cell r="AB98">
            <v>1032488008</v>
          </cell>
          <cell r="AE98">
            <v>2009302400</v>
          </cell>
          <cell r="AG98">
            <v>434043001</v>
          </cell>
          <cell r="AK98">
            <v>4517361887</v>
          </cell>
          <cell r="AL98">
            <v>5614540559</v>
          </cell>
          <cell r="AM98">
            <v>296471000</v>
          </cell>
          <cell r="AN98">
            <v>375915491</v>
          </cell>
          <cell r="AO98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8">
          <cell r="F8">
            <v>0</v>
          </cell>
          <cell r="G8">
            <v>183080000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71156</v>
          </cell>
          <cell r="O8">
            <v>71156</v>
          </cell>
          <cell r="P8">
            <v>208080000</v>
          </cell>
          <cell r="Q8">
            <v>0</v>
          </cell>
          <cell r="R8">
            <v>129752000</v>
          </cell>
          <cell r="S8">
            <v>0</v>
          </cell>
          <cell r="T8">
            <v>25000000</v>
          </cell>
          <cell r="U8">
            <v>53328000</v>
          </cell>
          <cell r="V8">
            <v>0</v>
          </cell>
          <cell r="W8">
            <v>0</v>
          </cell>
          <cell r="Y8">
            <v>5343876</v>
          </cell>
          <cell r="Z8">
            <v>5343876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53328000</v>
          </cell>
          <cell r="AG8">
            <v>0</v>
          </cell>
          <cell r="AH8">
            <v>0</v>
          </cell>
          <cell r="AI8">
            <v>0</v>
          </cell>
          <cell r="AK8">
            <v>45211850</v>
          </cell>
          <cell r="AL8">
            <v>103540150</v>
          </cell>
          <cell r="AM8">
            <v>0</v>
          </cell>
          <cell r="AN8">
            <v>6000000</v>
          </cell>
          <cell r="AO8">
            <v>0</v>
          </cell>
          <cell r="AQ8">
            <v>693619</v>
          </cell>
          <cell r="AR8">
            <v>0</v>
          </cell>
          <cell r="AS8">
            <v>0</v>
          </cell>
        </row>
        <row r="9">
          <cell r="F9">
            <v>0</v>
          </cell>
          <cell r="G9">
            <v>225860000</v>
          </cell>
          <cell r="H9">
            <v>0</v>
          </cell>
          <cell r="J9">
            <v>0</v>
          </cell>
          <cell r="K9">
            <v>0</v>
          </cell>
          <cell r="M9">
            <v>0</v>
          </cell>
          <cell r="N9">
            <v>171859</v>
          </cell>
          <cell r="O9">
            <v>171859</v>
          </cell>
          <cell r="P9">
            <v>260860000</v>
          </cell>
          <cell r="Q9">
            <v>0</v>
          </cell>
          <cell r="R9">
            <v>123768000</v>
          </cell>
          <cell r="S9">
            <v>0</v>
          </cell>
          <cell r="T9">
            <v>35000000</v>
          </cell>
          <cell r="U9">
            <v>102092000</v>
          </cell>
          <cell r="V9">
            <v>0</v>
          </cell>
          <cell r="W9">
            <v>0</v>
          </cell>
          <cell r="Y9">
            <v>12443133</v>
          </cell>
          <cell r="Z9">
            <v>12443133</v>
          </cell>
          <cell r="AA9">
            <v>0</v>
          </cell>
          <cell r="AB9">
            <v>11900000</v>
          </cell>
          <cell r="AC9">
            <v>0</v>
          </cell>
          <cell r="AD9">
            <v>0</v>
          </cell>
          <cell r="AE9">
            <v>64992000</v>
          </cell>
          <cell r="AG9">
            <v>25200000</v>
          </cell>
          <cell r="AH9">
            <v>0</v>
          </cell>
          <cell r="AI9">
            <v>0</v>
          </cell>
          <cell r="AK9">
            <v>69536500</v>
          </cell>
          <cell r="AL9">
            <v>87491500</v>
          </cell>
          <cell r="AM9">
            <v>1740000</v>
          </cell>
          <cell r="AN9">
            <v>0</v>
          </cell>
          <cell r="AO9">
            <v>0</v>
          </cell>
          <cell r="AQ9">
            <v>798204</v>
          </cell>
          <cell r="AR9">
            <v>0</v>
          </cell>
          <cell r="AS9">
            <v>0</v>
          </cell>
        </row>
        <row r="10">
          <cell r="F10">
            <v>0</v>
          </cell>
          <cell r="G10">
            <v>228160000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99515</v>
          </cell>
          <cell r="O10">
            <v>99515</v>
          </cell>
          <cell r="P10">
            <v>253160000</v>
          </cell>
          <cell r="Q10">
            <v>0</v>
          </cell>
          <cell r="R10">
            <v>164959000</v>
          </cell>
          <cell r="S10">
            <v>0</v>
          </cell>
          <cell r="T10">
            <v>25000000</v>
          </cell>
          <cell r="U10">
            <v>63201000</v>
          </cell>
          <cell r="V10">
            <v>0</v>
          </cell>
          <cell r="W10">
            <v>0</v>
          </cell>
          <cell r="Y10">
            <v>12098458</v>
          </cell>
          <cell r="Z10">
            <v>12098458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63201000</v>
          </cell>
          <cell r="AG10">
            <v>0</v>
          </cell>
          <cell r="AH10">
            <v>0</v>
          </cell>
          <cell r="AI10">
            <v>0</v>
          </cell>
          <cell r="AK10">
            <v>74239128</v>
          </cell>
          <cell r="AL10">
            <v>102360872</v>
          </cell>
          <cell r="AM10">
            <v>940000</v>
          </cell>
          <cell r="AN10">
            <v>12419000</v>
          </cell>
          <cell r="AO10">
            <v>0</v>
          </cell>
          <cell r="AQ10">
            <v>661004</v>
          </cell>
          <cell r="AR10">
            <v>0</v>
          </cell>
          <cell r="AS10">
            <v>0</v>
          </cell>
        </row>
        <row r="11">
          <cell r="F11">
            <v>0</v>
          </cell>
          <cell r="G11">
            <v>120060000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80541</v>
          </cell>
          <cell r="O11">
            <v>80541</v>
          </cell>
          <cell r="P11">
            <v>122814425</v>
          </cell>
          <cell r="Q11">
            <v>0</v>
          </cell>
          <cell r="R11">
            <v>76464425</v>
          </cell>
          <cell r="S11">
            <v>0</v>
          </cell>
          <cell r="T11">
            <v>0</v>
          </cell>
          <cell r="U11">
            <v>46350000</v>
          </cell>
          <cell r="V11">
            <v>0</v>
          </cell>
          <cell r="W11">
            <v>0</v>
          </cell>
          <cell r="Y11">
            <v>5442324</v>
          </cell>
          <cell r="Z11">
            <v>5442324</v>
          </cell>
          <cell r="AA11">
            <v>0</v>
          </cell>
          <cell r="AB11">
            <v>12500000</v>
          </cell>
          <cell r="AC11">
            <v>0</v>
          </cell>
          <cell r="AD11">
            <v>0</v>
          </cell>
          <cell r="AE11">
            <v>24250000</v>
          </cell>
          <cell r="AG11">
            <v>9600000</v>
          </cell>
          <cell r="AH11">
            <v>0</v>
          </cell>
          <cell r="AI11">
            <v>0</v>
          </cell>
          <cell r="AK11">
            <v>23901225</v>
          </cell>
          <cell r="AL11">
            <v>52563200</v>
          </cell>
          <cell r="AM11">
            <v>0</v>
          </cell>
          <cell r="AN11">
            <v>0</v>
          </cell>
          <cell r="AO11">
            <v>0</v>
          </cell>
          <cell r="AQ11">
            <v>824662</v>
          </cell>
          <cell r="AR11">
            <v>0</v>
          </cell>
          <cell r="AS11">
            <v>0</v>
          </cell>
        </row>
        <row r="12">
          <cell r="F12">
            <v>0</v>
          </cell>
          <cell r="G12">
            <v>159620000</v>
          </cell>
          <cell r="H12">
            <v>0</v>
          </cell>
          <cell r="J12">
            <v>0</v>
          </cell>
          <cell r="K12">
            <v>0</v>
          </cell>
          <cell r="M12">
            <v>0</v>
          </cell>
          <cell r="N12">
            <v>20212</v>
          </cell>
          <cell r="O12">
            <v>20212</v>
          </cell>
          <cell r="P12">
            <v>159690000</v>
          </cell>
          <cell r="Q12">
            <v>0</v>
          </cell>
          <cell r="R12">
            <v>146190000</v>
          </cell>
          <cell r="S12">
            <v>0</v>
          </cell>
          <cell r="T12">
            <v>0</v>
          </cell>
          <cell r="U12">
            <v>13500000</v>
          </cell>
          <cell r="V12">
            <v>0</v>
          </cell>
          <cell r="W12">
            <v>0</v>
          </cell>
          <cell r="Y12">
            <v>1669523</v>
          </cell>
          <cell r="Z12">
            <v>1669523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13500000</v>
          </cell>
          <cell r="AH12">
            <v>0</v>
          </cell>
          <cell r="AI12">
            <v>0</v>
          </cell>
          <cell r="AK12">
            <v>74100000</v>
          </cell>
          <cell r="AL12">
            <v>72090000</v>
          </cell>
          <cell r="AM12">
            <v>0</v>
          </cell>
          <cell r="AN12">
            <v>0</v>
          </cell>
          <cell r="AO12">
            <v>0</v>
          </cell>
          <cell r="AQ12">
            <v>38150</v>
          </cell>
          <cell r="AR12">
            <v>0</v>
          </cell>
          <cell r="AS12">
            <v>0</v>
          </cell>
        </row>
        <row r="13">
          <cell r="F13">
            <v>0</v>
          </cell>
          <cell r="G13">
            <v>236900000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206186</v>
          </cell>
          <cell r="O13">
            <v>206186</v>
          </cell>
          <cell r="P13">
            <v>240287400</v>
          </cell>
          <cell r="Q13">
            <v>0</v>
          </cell>
          <cell r="R13">
            <v>171903900</v>
          </cell>
          <cell r="S13">
            <v>0</v>
          </cell>
          <cell r="T13">
            <v>0</v>
          </cell>
          <cell r="U13">
            <v>68383500</v>
          </cell>
          <cell r="V13">
            <v>0</v>
          </cell>
          <cell r="W13">
            <v>0</v>
          </cell>
          <cell r="Y13">
            <v>11162864.545454545</v>
          </cell>
          <cell r="Z13">
            <v>11162864.545454545</v>
          </cell>
          <cell r="AA13">
            <v>0</v>
          </cell>
          <cell r="AB13">
            <v>54764000</v>
          </cell>
          <cell r="AC13">
            <v>0</v>
          </cell>
          <cell r="AD13">
            <v>0</v>
          </cell>
          <cell r="AE13">
            <v>11219500</v>
          </cell>
          <cell r="AG13">
            <v>2400000</v>
          </cell>
          <cell r="AH13">
            <v>0</v>
          </cell>
          <cell r="AI13">
            <v>0</v>
          </cell>
          <cell r="AK13">
            <v>59276900</v>
          </cell>
          <cell r="AL13">
            <v>106527000</v>
          </cell>
          <cell r="AM13">
            <v>1900000</v>
          </cell>
          <cell r="AN13">
            <v>4200000</v>
          </cell>
          <cell r="AO13">
            <v>0</v>
          </cell>
          <cell r="AQ13">
            <v>160110</v>
          </cell>
          <cell r="AR13">
            <v>0</v>
          </cell>
          <cell r="AS13">
            <v>0</v>
          </cell>
        </row>
        <row r="14">
          <cell r="F14">
            <v>0</v>
          </cell>
          <cell r="G14">
            <v>149960000</v>
          </cell>
          <cell r="H14">
            <v>0</v>
          </cell>
          <cell r="J14">
            <v>0</v>
          </cell>
          <cell r="K14">
            <v>0</v>
          </cell>
          <cell r="M14">
            <v>0</v>
          </cell>
          <cell r="N14">
            <v>114497</v>
          </cell>
          <cell r="O14">
            <v>114497</v>
          </cell>
          <cell r="P14">
            <v>172463210</v>
          </cell>
          <cell r="Q14">
            <v>0</v>
          </cell>
          <cell r="R14">
            <v>136204210</v>
          </cell>
          <cell r="S14">
            <v>0</v>
          </cell>
          <cell r="T14">
            <v>22500000</v>
          </cell>
          <cell r="U14">
            <v>13759000</v>
          </cell>
          <cell r="V14">
            <v>0</v>
          </cell>
          <cell r="W14">
            <v>0</v>
          </cell>
          <cell r="Y14">
            <v>10142532</v>
          </cell>
          <cell r="Z14">
            <v>10142532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10959000</v>
          </cell>
          <cell r="AG14">
            <v>2800000</v>
          </cell>
          <cell r="AH14">
            <v>0</v>
          </cell>
          <cell r="AI14">
            <v>0</v>
          </cell>
          <cell r="AK14">
            <v>55565166</v>
          </cell>
          <cell r="AL14">
            <v>91799044</v>
          </cell>
          <cell r="AM14">
            <v>7790000</v>
          </cell>
          <cell r="AN14">
            <v>3550000</v>
          </cell>
          <cell r="AO14">
            <v>0</v>
          </cell>
          <cell r="AQ14">
            <v>1241153</v>
          </cell>
          <cell r="AR14">
            <v>0</v>
          </cell>
          <cell r="AS14">
            <v>0</v>
          </cell>
        </row>
        <row r="15">
          <cell r="F15">
            <v>0</v>
          </cell>
          <cell r="G15">
            <v>139380000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86614</v>
          </cell>
          <cell r="O15">
            <v>86614</v>
          </cell>
          <cell r="P15">
            <v>139380000</v>
          </cell>
          <cell r="Q15">
            <v>0</v>
          </cell>
          <cell r="R15">
            <v>121330000</v>
          </cell>
          <cell r="S15">
            <v>0</v>
          </cell>
          <cell r="T15">
            <v>0</v>
          </cell>
          <cell r="U15">
            <v>18050000</v>
          </cell>
          <cell r="V15">
            <v>0</v>
          </cell>
          <cell r="W15">
            <v>0</v>
          </cell>
          <cell r="Y15">
            <v>3684470</v>
          </cell>
          <cell r="Z15">
            <v>3684470</v>
          </cell>
          <cell r="AA15">
            <v>0</v>
          </cell>
          <cell r="AB15">
            <v>14200000</v>
          </cell>
          <cell r="AC15">
            <v>0</v>
          </cell>
          <cell r="AD15">
            <v>0</v>
          </cell>
          <cell r="AE15">
            <v>3850000</v>
          </cell>
          <cell r="AG15">
            <v>0</v>
          </cell>
          <cell r="AH15">
            <v>0</v>
          </cell>
          <cell r="AI15">
            <v>0</v>
          </cell>
          <cell r="AK15">
            <v>42256609</v>
          </cell>
          <cell r="AL15">
            <v>62438391</v>
          </cell>
          <cell r="AM15">
            <v>1040000</v>
          </cell>
          <cell r="AN15">
            <v>15595000</v>
          </cell>
          <cell r="AO15">
            <v>0</v>
          </cell>
          <cell r="AQ15">
            <v>737962</v>
          </cell>
          <cell r="AR15">
            <v>0</v>
          </cell>
          <cell r="AS15">
            <v>0</v>
          </cell>
        </row>
        <row r="16">
          <cell r="F16">
            <v>0</v>
          </cell>
          <cell r="G16">
            <v>72680000</v>
          </cell>
          <cell r="H16">
            <v>0</v>
          </cell>
          <cell r="J16">
            <v>0</v>
          </cell>
          <cell r="K16">
            <v>0</v>
          </cell>
          <cell r="M16">
            <v>72763545</v>
          </cell>
          <cell r="N16">
            <v>119055</v>
          </cell>
          <cell r="O16">
            <v>119055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F17">
            <v>0</v>
          </cell>
          <cell r="G17">
            <v>215740000</v>
          </cell>
          <cell r="H17">
            <v>0</v>
          </cell>
          <cell r="J17">
            <v>0</v>
          </cell>
          <cell r="K17">
            <v>0</v>
          </cell>
          <cell r="M17">
            <v>0</v>
          </cell>
          <cell r="N17">
            <v>135489</v>
          </cell>
          <cell r="O17">
            <v>135489</v>
          </cell>
          <cell r="P17">
            <v>215740000</v>
          </cell>
          <cell r="Q17">
            <v>0</v>
          </cell>
          <cell r="R17">
            <v>162804000</v>
          </cell>
          <cell r="S17">
            <v>0</v>
          </cell>
          <cell r="T17">
            <v>0</v>
          </cell>
          <cell r="U17">
            <v>52936000</v>
          </cell>
          <cell r="V17">
            <v>0</v>
          </cell>
          <cell r="W17">
            <v>0</v>
          </cell>
          <cell r="Y17">
            <v>4467224</v>
          </cell>
          <cell r="Z17">
            <v>4467224</v>
          </cell>
          <cell r="AA17">
            <v>0</v>
          </cell>
          <cell r="AB17">
            <v>13000000</v>
          </cell>
          <cell r="AC17">
            <v>0</v>
          </cell>
          <cell r="AD17">
            <v>0</v>
          </cell>
          <cell r="AE17">
            <v>39936000</v>
          </cell>
          <cell r="AG17">
            <v>0</v>
          </cell>
          <cell r="AH17">
            <v>0</v>
          </cell>
          <cell r="AI17">
            <v>0</v>
          </cell>
          <cell r="AK17">
            <v>53270550</v>
          </cell>
          <cell r="AL17">
            <v>107973450</v>
          </cell>
          <cell r="AM17">
            <v>1560000</v>
          </cell>
          <cell r="AN17">
            <v>0</v>
          </cell>
          <cell r="AO17">
            <v>0</v>
          </cell>
          <cell r="AQ17">
            <v>371114</v>
          </cell>
          <cell r="AR17">
            <v>0</v>
          </cell>
          <cell r="AS17">
            <v>0</v>
          </cell>
        </row>
        <row r="18">
          <cell r="F18">
            <v>0</v>
          </cell>
          <cell r="G18">
            <v>96600000</v>
          </cell>
          <cell r="H18">
            <v>0</v>
          </cell>
          <cell r="J18">
            <v>0</v>
          </cell>
          <cell r="K18">
            <v>0</v>
          </cell>
          <cell r="M18">
            <v>96633966</v>
          </cell>
          <cell r="N18">
            <v>158067</v>
          </cell>
          <cell r="O18">
            <v>158067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F19">
            <v>0</v>
          </cell>
          <cell r="G19">
            <v>40940000</v>
          </cell>
          <cell r="H19">
            <v>0</v>
          </cell>
          <cell r="J19">
            <v>0</v>
          </cell>
          <cell r="K19">
            <v>0</v>
          </cell>
          <cell r="M19">
            <v>0</v>
          </cell>
          <cell r="N19">
            <v>14486</v>
          </cell>
          <cell r="O19">
            <v>14486</v>
          </cell>
          <cell r="P19">
            <v>40940000</v>
          </cell>
          <cell r="Q19">
            <v>0</v>
          </cell>
          <cell r="R19">
            <v>40940000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1242469</v>
          </cell>
          <cell r="Z19">
            <v>1242469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13834735</v>
          </cell>
          <cell r="AL19">
            <v>26665265</v>
          </cell>
          <cell r="AM19">
            <v>440000</v>
          </cell>
          <cell r="AN19">
            <v>0</v>
          </cell>
          <cell r="AO19">
            <v>0</v>
          </cell>
          <cell r="AQ19">
            <v>182892</v>
          </cell>
          <cell r="AR19">
            <v>0</v>
          </cell>
          <cell r="AS19">
            <v>0</v>
          </cell>
        </row>
        <row r="20">
          <cell r="F20">
            <v>0</v>
          </cell>
          <cell r="G20">
            <v>189520000</v>
          </cell>
          <cell r="H20">
            <v>0</v>
          </cell>
          <cell r="J20">
            <v>0</v>
          </cell>
          <cell r="K20">
            <v>0</v>
          </cell>
          <cell r="M20">
            <v>0</v>
          </cell>
          <cell r="N20">
            <v>63810</v>
          </cell>
          <cell r="O20">
            <v>63810</v>
          </cell>
          <cell r="P20">
            <v>189520000</v>
          </cell>
          <cell r="Q20">
            <v>0</v>
          </cell>
          <cell r="R20">
            <v>123948800</v>
          </cell>
          <cell r="S20">
            <v>0</v>
          </cell>
          <cell r="T20">
            <v>0</v>
          </cell>
          <cell r="U20">
            <v>65571200</v>
          </cell>
          <cell r="V20">
            <v>0</v>
          </cell>
          <cell r="W20">
            <v>0</v>
          </cell>
          <cell r="Y20">
            <v>5469951</v>
          </cell>
          <cell r="Z20">
            <v>5469951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65571200</v>
          </cell>
          <cell r="AG20">
            <v>0</v>
          </cell>
          <cell r="AH20">
            <v>0</v>
          </cell>
          <cell r="AI20">
            <v>0</v>
          </cell>
          <cell r="AK20">
            <v>55127000</v>
          </cell>
          <cell r="AL20">
            <v>64871800</v>
          </cell>
          <cell r="AM20">
            <v>1940000</v>
          </cell>
          <cell r="AN20">
            <v>2010000</v>
          </cell>
          <cell r="AO20">
            <v>0</v>
          </cell>
          <cell r="AQ20">
            <v>1382518</v>
          </cell>
          <cell r="AR20">
            <v>0</v>
          </cell>
          <cell r="AS20">
            <v>0</v>
          </cell>
        </row>
        <row r="21">
          <cell r="F21">
            <v>0</v>
          </cell>
          <cell r="G21">
            <v>251620000</v>
          </cell>
          <cell r="H21">
            <v>0</v>
          </cell>
          <cell r="J21">
            <v>0</v>
          </cell>
          <cell r="K21">
            <v>0</v>
          </cell>
          <cell r="M21">
            <v>0</v>
          </cell>
          <cell r="N21">
            <v>165477</v>
          </cell>
          <cell r="O21">
            <v>165477</v>
          </cell>
          <cell r="P21">
            <v>251620000</v>
          </cell>
          <cell r="Q21">
            <v>0</v>
          </cell>
          <cell r="R21">
            <v>209740000</v>
          </cell>
          <cell r="S21">
            <v>0</v>
          </cell>
          <cell r="T21">
            <v>0</v>
          </cell>
          <cell r="U21">
            <v>41880000</v>
          </cell>
          <cell r="V21">
            <v>0</v>
          </cell>
          <cell r="W21">
            <v>0</v>
          </cell>
          <cell r="Y21">
            <v>9741390</v>
          </cell>
          <cell r="Z21">
            <v>9741390</v>
          </cell>
          <cell r="AA21">
            <v>0</v>
          </cell>
          <cell r="AB21">
            <v>26500000</v>
          </cell>
          <cell r="AC21">
            <v>0</v>
          </cell>
          <cell r="AD21">
            <v>0</v>
          </cell>
          <cell r="AE21">
            <v>12280000</v>
          </cell>
          <cell r="AG21">
            <v>3100000</v>
          </cell>
          <cell r="AH21">
            <v>0</v>
          </cell>
          <cell r="AI21">
            <v>0</v>
          </cell>
          <cell r="AK21">
            <v>89147393</v>
          </cell>
          <cell r="AL21">
            <v>100507607</v>
          </cell>
          <cell r="AM21">
            <v>10400000</v>
          </cell>
          <cell r="AN21">
            <v>9685000</v>
          </cell>
          <cell r="AO21">
            <v>0</v>
          </cell>
          <cell r="AQ21">
            <v>348575</v>
          </cell>
          <cell r="AR21">
            <v>0</v>
          </cell>
          <cell r="AS21">
            <v>0</v>
          </cell>
        </row>
        <row r="22">
          <cell r="F22">
            <v>0</v>
          </cell>
          <cell r="G22">
            <v>292100000</v>
          </cell>
          <cell r="H22">
            <v>0</v>
          </cell>
          <cell r="J22">
            <v>0</v>
          </cell>
          <cell r="K22">
            <v>0</v>
          </cell>
          <cell r="M22">
            <v>0</v>
          </cell>
          <cell r="N22">
            <v>140999</v>
          </cell>
          <cell r="O22">
            <v>140999</v>
          </cell>
          <cell r="P22">
            <v>292100000</v>
          </cell>
          <cell r="Q22">
            <v>0</v>
          </cell>
          <cell r="R22">
            <v>195761850</v>
          </cell>
          <cell r="S22">
            <v>0</v>
          </cell>
          <cell r="T22">
            <v>0</v>
          </cell>
          <cell r="U22">
            <v>96338150</v>
          </cell>
          <cell r="V22">
            <v>0</v>
          </cell>
          <cell r="W22">
            <v>0</v>
          </cell>
          <cell r="Y22">
            <v>13616204</v>
          </cell>
          <cell r="Z22">
            <v>13616204</v>
          </cell>
          <cell r="AA22">
            <v>0</v>
          </cell>
          <cell r="AB22">
            <v>5880000</v>
          </cell>
          <cell r="AC22">
            <v>0</v>
          </cell>
          <cell r="AD22">
            <v>0</v>
          </cell>
          <cell r="AE22">
            <v>77157500</v>
          </cell>
          <cell r="AG22">
            <v>13300650</v>
          </cell>
          <cell r="AH22">
            <v>0</v>
          </cell>
          <cell r="AI22">
            <v>0</v>
          </cell>
          <cell r="AK22">
            <v>109252250</v>
          </cell>
          <cell r="AL22">
            <v>78184600</v>
          </cell>
          <cell r="AM22">
            <v>800000</v>
          </cell>
          <cell r="AN22">
            <v>7525000</v>
          </cell>
          <cell r="AO22">
            <v>0</v>
          </cell>
          <cell r="AQ22">
            <v>1726780</v>
          </cell>
          <cell r="AR22">
            <v>0</v>
          </cell>
          <cell r="AS22">
            <v>0</v>
          </cell>
        </row>
        <row r="23">
          <cell r="F23">
            <v>0</v>
          </cell>
          <cell r="G23">
            <v>70840000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54600</v>
          </cell>
          <cell r="O23">
            <v>54600</v>
          </cell>
          <cell r="P23">
            <v>93340000</v>
          </cell>
          <cell r="Q23">
            <v>0</v>
          </cell>
          <cell r="R23">
            <v>67890000</v>
          </cell>
          <cell r="S23">
            <v>0</v>
          </cell>
          <cell r="T23">
            <v>4104400</v>
          </cell>
          <cell r="U23">
            <v>2950000</v>
          </cell>
          <cell r="V23">
            <v>0</v>
          </cell>
          <cell r="W23">
            <v>18395600</v>
          </cell>
          <cell r="Y23">
            <v>3591398</v>
          </cell>
          <cell r="Z23">
            <v>3591398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21345600</v>
          </cell>
          <cell r="AG23">
            <v>0</v>
          </cell>
          <cell r="AH23">
            <v>0</v>
          </cell>
          <cell r="AI23">
            <v>0</v>
          </cell>
          <cell r="AK23">
            <v>23651000</v>
          </cell>
          <cell r="AL23">
            <v>43488400</v>
          </cell>
          <cell r="AM23">
            <v>3960000</v>
          </cell>
          <cell r="AN23">
            <v>895000</v>
          </cell>
          <cell r="AO23">
            <v>0</v>
          </cell>
          <cell r="AQ23">
            <v>186967</v>
          </cell>
          <cell r="AR23">
            <v>0</v>
          </cell>
          <cell r="AS23">
            <v>0</v>
          </cell>
        </row>
        <row r="24">
          <cell r="F24">
            <v>0</v>
          </cell>
          <cell r="G24">
            <v>70380000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57161</v>
          </cell>
          <cell r="O24">
            <v>57161</v>
          </cell>
          <cell r="P24">
            <v>92880000</v>
          </cell>
          <cell r="Q24">
            <v>0</v>
          </cell>
          <cell r="R24">
            <v>66680000</v>
          </cell>
          <cell r="S24">
            <v>0</v>
          </cell>
          <cell r="T24">
            <v>22500000</v>
          </cell>
          <cell r="U24">
            <v>3700000</v>
          </cell>
          <cell r="V24">
            <v>0</v>
          </cell>
          <cell r="W24">
            <v>0</v>
          </cell>
          <cell r="Y24">
            <v>7143490</v>
          </cell>
          <cell r="Z24">
            <v>7143490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2800000</v>
          </cell>
          <cell r="AG24">
            <v>900000</v>
          </cell>
          <cell r="AH24">
            <v>0</v>
          </cell>
          <cell r="AI24">
            <v>0</v>
          </cell>
          <cell r="AK24">
            <v>15879000</v>
          </cell>
          <cell r="AL24">
            <v>56395000</v>
          </cell>
          <cell r="AM24">
            <v>3040000</v>
          </cell>
          <cell r="AN24">
            <v>13866000</v>
          </cell>
          <cell r="AO24">
            <v>0</v>
          </cell>
          <cell r="AQ24">
            <v>90285</v>
          </cell>
          <cell r="AR24">
            <v>0</v>
          </cell>
          <cell r="AS24">
            <v>0</v>
          </cell>
        </row>
        <row r="25">
          <cell r="F25">
            <v>0</v>
          </cell>
          <cell r="G25">
            <v>130640000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97673</v>
          </cell>
          <cell r="O25">
            <v>97673</v>
          </cell>
          <cell r="P25">
            <v>153140000</v>
          </cell>
          <cell r="Q25">
            <v>0</v>
          </cell>
          <cell r="R25">
            <v>97450800</v>
          </cell>
          <cell r="S25">
            <v>0</v>
          </cell>
          <cell r="T25">
            <v>22500000</v>
          </cell>
          <cell r="U25">
            <v>33189200</v>
          </cell>
          <cell r="V25">
            <v>0</v>
          </cell>
          <cell r="W25">
            <v>0</v>
          </cell>
          <cell r="Y25">
            <v>5914298</v>
          </cell>
          <cell r="Z25">
            <v>5914298</v>
          </cell>
          <cell r="AA25">
            <v>0</v>
          </cell>
          <cell r="AB25">
            <v>14900000</v>
          </cell>
          <cell r="AC25">
            <v>0</v>
          </cell>
          <cell r="AD25">
            <v>0</v>
          </cell>
          <cell r="AE25">
            <v>18289200</v>
          </cell>
          <cell r="AG25">
            <v>0</v>
          </cell>
          <cell r="AH25">
            <v>0</v>
          </cell>
          <cell r="AI25">
            <v>0</v>
          </cell>
          <cell r="AK25">
            <v>50698478</v>
          </cell>
          <cell r="AL25">
            <v>68602322</v>
          </cell>
          <cell r="AM25">
            <v>650000</v>
          </cell>
          <cell r="AN25">
            <v>0</v>
          </cell>
          <cell r="AO25">
            <v>0</v>
          </cell>
          <cell r="AQ25">
            <v>463494</v>
          </cell>
          <cell r="AR25">
            <v>0</v>
          </cell>
          <cell r="AS25">
            <v>0</v>
          </cell>
        </row>
        <row r="26">
          <cell r="F26">
            <v>0</v>
          </cell>
          <cell r="G26">
            <v>297620000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140013</v>
          </cell>
          <cell r="O26">
            <v>140013</v>
          </cell>
          <cell r="P26">
            <v>297620000</v>
          </cell>
          <cell r="Q26">
            <v>0</v>
          </cell>
          <cell r="R26">
            <v>206828854</v>
          </cell>
          <cell r="S26">
            <v>0</v>
          </cell>
          <cell r="T26">
            <v>0</v>
          </cell>
          <cell r="U26">
            <v>90791146</v>
          </cell>
          <cell r="V26">
            <v>0</v>
          </cell>
          <cell r="W26">
            <v>0</v>
          </cell>
          <cell r="Y26">
            <v>11434116</v>
          </cell>
          <cell r="Z26">
            <v>11434116</v>
          </cell>
          <cell r="AA26">
            <v>0</v>
          </cell>
          <cell r="AB26">
            <v>11336846</v>
          </cell>
          <cell r="AC26">
            <v>0</v>
          </cell>
          <cell r="AD26">
            <v>0</v>
          </cell>
          <cell r="AE26">
            <v>79004300</v>
          </cell>
          <cell r="AG26">
            <v>450000</v>
          </cell>
          <cell r="AH26">
            <v>0</v>
          </cell>
          <cell r="AI26">
            <v>0</v>
          </cell>
          <cell r="AK26">
            <v>91751254</v>
          </cell>
          <cell r="AL26">
            <v>105585000</v>
          </cell>
          <cell r="AM26">
            <v>750000</v>
          </cell>
          <cell r="AN26">
            <v>8742600</v>
          </cell>
          <cell r="AO26">
            <v>0</v>
          </cell>
          <cell r="AQ26">
            <v>469602</v>
          </cell>
          <cell r="AR26">
            <v>0</v>
          </cell>
          <cell r="AS26">
            <v>0</v>
          </cell>
        </row>
        <row r="27">
          <cell r="F27">
            <v>0</v>
          </cell>
          <cell r="G27">
            <v>25300000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5292</v>
          </cell>
          <cell r="O27">
            <v>5292</v>
          </cell>
          <cell r="P27">
            <v>25300000</v>
          </cell>
          <cell r="Q27">
            <v>0</v>
          </cell>
          <cell r="R27">
            <v>21192000</v>
          </cell>
          <cell r="S27">
            <v>0</v>
          </cell>
          <cell r="T27">
            <v>0</v>
          </cell>
          <cell r="U27">
            <v>4108000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4108000</v>
          </cell>
          <cell r="AG27">
            <v>0</v>
          </cell>
          <cell r="AH27">
            <v>0</v>
          </cell>
          <cell r="AI27">
            <v>0</v>
          </cell>
          <cell r="AK27">
            <v>9350000</v>
          </cell>
          <cell r="AL27">
            <v>11842000</v>
          </cell>
          <cell r="AM27">
            <v>0</v>
          </cell>
          <cell r="AN27">
            <v>0</v>
          </cell>
          <cell r="AO27">
            <v>0</v>
          </cell>
          <cell r="AQ27">
            <v>44074</v>
          </cell>
          <cell r="AR27">
            <v>0</v>
          </cell>
          <cell r="AS27">
            <v>0</v>
          </cell>
        </row>
        <row r="28">
          <cell r="F28">
            <v>0</v>
          </cell>
          <cell r="G28">
            <v>304520000</v>
          </cell>
          <cell r="H28">
            <v>0</v>
          </cell>
          <cell r="J28">
            <v>0</v>
          </cell>
          <cell r="K28">
            <v>0</v>
          </cell>
          <cell r="M28">
            <v>0</v>
          </cell>
          <cell r="N28">
            <v>168417</v>
          </cell>
          <cell r="O28">
            <v>168417</v>
          </cell>
          <cell r="P28">
            <v>329520000</v>
          </cell>
          <cell r="Q28">
            <v>0</v>
          </cell>
          <cell r="R28">
            <v>188162800</v>
          </cell>
          <cell r="S28">
            <v>0</v>
          </cell>
          <cell r="T28">
            <v>25000000</v>
          </cell>
          <cell r="U28">
            <v>116357200</v>
          </cell>
          <cell r="V28">
            <v>0</v>
          </cell>
          <cell r="W28">
            <v>0</v>
          </cell>
          <cell r="Y28">
            <v>13083495</v>
          </cell>
          <cell r="Z28">
            <v>13083495</v>
          </cell>
          <cell r="AA28">
            <v>0</v>
          </cell>
          <cell r="AB28">
            <v>7650000</v>
          </cell>
          <cell r="AC28">
            <v>0</v>
          </cell>
          <cell r="AD28">
            <v>0</v>
          </cell>
          <cell r="AE28">
            <v>105407200</v>
          </cell>
          <cell r="AG28">
            <v>3300000</v>
          </cell>
          <cell r="AH28">
            <v>0</v>
          </cell>
          <cell r="AI28">
            <v>0</v>
          </cell>
          <cell r="AK28">
            <v>56657300</v>
          </cell>
          <cell r="AL28">
            <v>139490500</v>
          </cell>
          <cell r="AM28">
            <v>13540000</v>
          </cell>
          <cell r="AN28">
            <v>3475000</v>
          </cell>
          <cell r="AO28">
            <v>0</v>
          </cell>
          <cell r="AQ28">
            <v>249491</v>
          </cell>
          <cell r="AR28">
            <v>0</v>
          </cell>
          <cell r="AS28">
            <v>0</v>
          </cell>
        </row>
        <row r="29">
          <cell r="F29">
            <v>0</v>
          </cell>
          <cell r="G29">
            <v>228160000</v>
          </cell>
          <cell r="H29">
            <v>0</v>
          </cell>
          <cell r="J29">
            <v>0</v>
          </cell>
          <cell r="K29">
            <v>0</v>
          </cell>
          <cell r="M29">
            <v>0</v>
          </cell>
          <cell r="N29">
            <v>136251</v>
          </cell>
          <cell r="O29">
            <v>136251</v>
          </cell>
          <cell r="P29">
            <v>228160000</v>
          </cell>
          <cell r="Q29">
            <v>0</v>
          </cell>
          <cell r="R29">
            <v>186610000</v>
          </cell>
          <cell r="S29">
            <v>0</v>
          </cell>
          <cell r="T29">
            <v>0</v>
          </cell>
          <cell r="U29">
            <v>41550000</v>
          </cell>
          <cell r="V29">
            <v>0</v>
          </cell>
          <cell r="W29">
            <v>0</v>
          </cell>
          <cell r="Y29">
            <v>10159280</v>
          </cell>
          <cell r="Z29">
            <v>10209280</v>
          </cell>
          <cell r="AA29">
            <v>0</v>
          </cell>
          <cell r="AB29">
            <v>12700000</v>
          </cell>
          <cell r="AC29">
            <v>0</v>
          </cell>
          <cell r="AD29">
            <v>0</v>
          </cell>
          <cell r="AE29">
            <v>22050000</v>
          </cell>
          <cell r="AG29">
            <v>6800000</v>
          </cell>
          <cell r="AH29">
            <v>0</v>
          </cell>
          <cell r="AI29">
            <v>0</v>
          </cell>
          <cell r="AK29">
            <v>75098600</v>
          </cell>
          <cell r="AL29">
            <v>99688400</v>
          </cell>
          <cell r="AM29">
            <v>2740000</v>
          </cell>
          <cell r="AN29">
            <v>9083000</v>
          </cell>
          <cell r="AO29">
            <v>0</v>
          </cell>
          <cell r="AQ29">
            <v>541902</v>
          </cell>
          <cell r="AR29">
            <v>0</v>
          </cell>
          <cell r="AS29">
            <v>0</v>
          </cell>
        </row>
        <row r="30">
          <cell r="F30">
            <v>0</v>
          </cell>
          <cell r="G30">
            <v>98900000</v>
          </cell>
          <cell r="H30">
            <v>0</v>
          </cell>
          <cell r="J30">
            <v>0</v>
          </cell>
          <cell r="K30">
            <v>0</v>
          </cell>
          <cell r="M30">
            <v>0</v>
          </cell>
          <cell r="N30">
            <v>41885</v>
          </cell>
          <cell r="O30">
            <v>41885</v>
          </cell>
          <cell r="P30">
            <v>98900000</v>
          </cell>
          <cell r="Q30">
            <v>0</v>
          </cell>
          <cell r="R30">
            <v>82928000</v>
          </cell>
          <cell r="S30">
            <v>0</v>
          </cell>
          <cell r="T30">
            <v>0</v>
          </cell>
          <cell r="U30">
            <v>15972000</v>
          </cell>
          <cell r="V30">
            <v>0</v>
          </cell>
          <cell r="W30">
            <v>0</v>
          </cell>
          <cell r="Y30">
            <v>1120181</v>
          </cell>
          <cell r="Z30">
            <v>1120181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15972000</v>
          </cell>
          <cell r="AG30">
            <v>0</v>
          </cell>
          <cell r="AH30">
            <v>0</v>
          </cell>
          <cell r="AI30">
            <v>0</v>
          </cell>
          <cell r="AK30">
            <v>31999100</v>
          </cell>
          <cell r="AL30">
            <v>49428900</v>
          </cell>
          <cell r="AM30">
            <v>1500000</v>
          </cell>
          <cell r="AN30">
            <v>0</v>
          </cell>
          <cell r="AO30">
            <v>0</v>
          </cell>
          <cell r="AQ30">
            <v>160209</v>
          </cell>
          <cell r="AR30">
            <v>0</v>
          </cell>
          <cell r="AS30">
            <v>0</v>
          </cell>
        </row>
        <row r="31">
          <cell r="F31">
            <v>0</v>
          </cell>
          <cell r="G31">
            <v>125580000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90560</v>
          </cell>
          <cell r="O31">
            <v>90560</v>
          </cell>
          <cell r="P31">
            <v>125580000</v>
          </cell>
          <cell r="Q31">
            <v>0</v>
          </cell>
          <cell r="R31">
            <v>96253000</v>
          </cell>
          <cell r="S31">
            <v>0</v>
          </cell>
          <cell r="T31">
            <v>0</v>
          </cell>
          <cell r="U31">
            <v>29327000</v>
          </cell>
          <cell r="V31">
            <v>0</v>
          </cell>
          <cell r="W31">
            <v>0</v>
          </cell>
          <cell r="Y31">
            <v>3602695</v>
          </cell>
          <cell r="Z31">
            <v>3602695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14527000</v>
          </cell>
          <cell r="AG31">
            <v>14800000</v>
          </cell>
          <cell r="AH31">
            <v>0</v>
          </cell>
          <cell r="AI31">
            <v>0</v>
          </cell>
          <cell r="AK31">
            <v>47853000</v>
          </cell>
          <cell r="AL31">
            <v>31200000</v>
          </cell>
          <cell r="AM31">
            <v>16100000</v>
          </cell>
          <cell r="AN31">
            <v>1100000</v>
          </cell>
          <cell r="AO31">
            <v>0</v>
          </cell>
          <cell r="AQ31">
            <v>874129</v>
          </cell>
          <cell r="AR31">
            <v>0</v>
          </cell>
          <cell r="AS31">
            <v>0</v>
          </cell>
        </row>
        <row r="32">
          <cell r="F32">
            <v>0</v>
          </cell>
          <cell r="G32">
            <v>127880000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72332</v>
          </cell>
          <cell r="O32">
            <v>72332</v>
          </cell>
          <cell r="P32">
            <v>150380000</v>
          </cell>
          <cell r="Q32">
            <v>0</v>
          </cell>
          <cell r="R32">
            <v>97840000</v>
          </cell>
          <cell r="S32">
            <v>0</v>
          </cell>
          <cell r="T32">
            <v>19540000</v>
          </cell>
          <cell r="U32">
            <v>33000000</v>
          </cell>
          <cell r="V32">
            <v>0</v>
          </cell>
          <cell r="W32">
            <v>0</v>
          </cell>
          <cell r="Y32">
            <v>10281150</v>
          </cell>
          <cell r="Z32">
            <v>10281150</v>
          </cell>
          <cell r="AA32">
            <v>0</v>
          </cell>
          <cell r="AB32">
            <v>4500000</v>
          </cell>
          <cell r="AC32">
            <v>0</v>
          </cell>
          <cell r="AD32">
            <v>0</v>
          </cell>
          <cell r="AE32">
            <v>0</v>
          </cell>
          <cell r="AG32">
            <v>28500000</v>
          </cell>
          <cell r="AH32">
            <v>0</v>
          </cell>
          <cell r="AI32">
            <v>0</v>
          </cell>
          <cell r="AK32">
            <v>42631400</v>
          </cell>
          <cell r="AL32">
            <v>65961000</v>
          </cell>
          <cell r="AM32">
            <v>8537600</v>
          </cell>
          <cell r="AN32">
            <v>250000</v>
          </cell>
          <cell r="AO32">
            <v>0</v>
          </cell>
          <cell r="AQ32">
            <v>393889</v>
          </cell>
          <cell r="AR32">
            <v>0</v>
          </cell>
          <cell r="AS32">
            <v>0</v>
          </cell>
        </row>
        <row r="33">
          <cell r="F33">
            <v>0</v>
          </cell>
          <cell r="G33">
            <v>274620000</v>
          </cell>
          <cell r="H33">
            <v>0</v>
          </cell>
          <cell r="J33">
            <v>0</v>
          </cell>
          <cell r="K33">
            <v>0</v>
          </cell>
          <cell r="M33">
            <v>0</v>
          </cell>
          <cell r="N33">
            <v>184319</v>
          </cell>
          <cell r="O33">
            <v>184319</v>
          </cell>
          <cell r="P33">
            <v>274620000</v>
          </cell>
          <cell r="Q33">
            <v>0</v>
          </cell>
          <cell r="R33">
            <v>229645000</v>
          </cell>
          <cell r="S33">
            <v>0</v>
          </cell>
          <cell r="T33">
            <v>0</v>
          </cell>
          <cell r="U33">
            <v>44975000</v>
          </cell>
          <cell r="V33">
            <v>0</v>
          </cell>
          <cell r="W33">
            <v>0</v>
          </cell>
          <cell r="Y33">
            <v>13536795</v>
          </cell>
          <cell r="Z33">
            <v>13536795</v>
          </cell>
          <cell r="AA33">
            <v>0</v>
          </cell>
          <cell r="AB33">
            <v>37000000</v>
          </cell>
          <cell r="AC33">
            <v>0</v>
          </cell>
          <cell r="AD33">
            <v>0</v>
          </cell>
          <cell r="AE33">
            <v>5775000</v>
          </cell>
          <cell r="AG33">
            <v>2200000</v>
          </cell>
          <cell r="AH33">
            <v>0</v>
          </cell>
          <cell r="AI33">
            <v>0</v>
          </cell>
          <cell r="AK33">
            <v>92574878</v>
          </cell>
          <cell r="AL33">
            <v>125500122</v>
          </cell>
          <cell r="AM33">
            <v>10070000</v>
          </cell>
          <cell r="AN33">
            <v>1500000</v>
          </cell>
          <cell r="AO33">
            <v>0</v>
          </cell>
          <cell r="AQ33">
            <v>354471</v>
          </cell>
          <cell r="AR33">
            <v>0</v>
          </cell>
          <cell r="AS33">
            <v>0</v>
          </cell>
        </row>
        <row r="34">
          <cell r="F34">
            <v>0</v>
          </cell>
          <cell r="G34">
            <v>180320000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85480</v>
          </cell>
          <cell r="O34">
            <v>85480</v>
          </cell>
          <cell r="P34">
            <v>180320000</v>
          </cell>
          <cell r="Q34">
            <v>0</v>
          </cell>
          <cell r="R34">
            <v>120767500</v>
          </cell>
          <cell r="S34">
            <v>0</v>
          </cell>
          <cell r="T34">
            <v>0</v>
          </cell>
          <cell r="U34">
            <v>59552500</v>
          </cell>
          <cell r="V34">
            <v>0</v>
          </cell>
          <cell r="W34">
            <v>0</v>
          </cell>
          <cell r="Y34">
            <v>7484016</v>
          </cell>
          <cell r="Z34">
            <v>7484016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54272500</v>
          </cell>
          <cell r="AG34">
            <v>5280000</v>
          </cell>
          <cell r="AH34">
            <v>0</v>
          </cell>
          <cell r="AI34">
            <v>0</v>
          </cell>
          <cell r="AK34">
            <v>45982500</v>
          </cell>
          <cell r="AL34">
            <v>66480000</v>
          </cell>
          <cell r="AM34">
            <v>4300000</v>
          </cell>
          <cell r="AN34">
            <v>4005000</v>
          </cell>
          <cell r="AO34">
            <v>0</v>
          </cell>
          <cell r="AQ34">
            <v>130833</v>
          </cell>
          <cell r="AR34">
            <v>0</v>
          </cell>
          <cell r="AS34">
            <v>0</v>
          </cell>
        </row>
        <row r="35">
          <cell r="F35">
            <v>0</v>
          </cell>
          <cell r="G35">
            <v>250700000</v>
          </cell>
          <cell r="H35">
            <v>0</v>
          </cell>
          <cell r="J35">
            <v>0</v>
          </cell>
          <cell r="K35">
            <v>0</v>
          </cell>
          <cell r="M35">
            <v>0</v>
          </cell>
          <cell r="N35">
            <v>154990</v>
          </cell>
          <cell r="O35">
            <v>154990</v>
          </cell>
          <cell r="P35">
            <v>250700000</v>
          </cell>
          <cell r="Q35">
            <v>0</v>
          </cell>
          <cell r="R35">
            <v>153429000</v>
          </cell>
          <cell r="S35">
            <v>0</v>
          </cell>
          <cell r="T35">
            <v>0</v>
          </cell>
          <cell r="U35">
            <v>97271000</v>
          </cell>
          <cell r="V35">
            <v>0</v>
          </cell>
          <cell r="W35">
            <v>0</v>
          </cell>
          <cell r="Y35">
            <v>7973065</v>
          </cell>
          <cell r="Z35">
            <v>7973065</v>
          </cell>
          <cell r="AA35">
            <v>0</v>
          </cell>
          <cell r="AB35">
            <v>9000000</v>
          </cell>
          <cell r="AC35">
            <v>0</v>
          </cell>
          <cell r="AD35">
            <v>0</v>
          </cell>
          <cell r="AE35">
            <v>87721000</v>
          </cell>
          <cell r="AG35">
            <v>550000</v>
          </cell>
          <cell r="AH35">
            <v>0</v>
          </cell>
          <cell r="AI35">
            <v>0</v>
          </cell>
          <cell r="AK35">
            <v>58911600</v>
          </cell>
          <cell r="AL35">
            <v>93017400</v>
          </cell>
          <cell r="AM35">
            <v>240000</v>
          </cell>
          <cell r="AN35">
            <v>1260000</v>
          </cell>
          <cell r="AO35">
            <v>0</v>
          </cell>
          <cell r="AQ35">
            <v>374186</v>
          </cell>
          <cell r="AR35">
            <v>0</v>
          </cell>
          <cell r="AS35">
            <v>0</v>
          </cell>
        </row>
        <row r="36">
          <cell r="F36">
            <v>0</v>
          </cell>
          <cell r="G36">
            <v>119600000</v>
          </cell>
          <cell r="H36">
            <v>0</v>
          </cell>
          <cell r="J36">
            <v>0</v>
          </cell>
          <cell r="K36">
            <v>0</v>
          </cell>
          <cell r="M36">
            <v>0</v>
          </cell>
          <cell r="N36">
            <v>89333</v>
          </cell>
          <cell r="O36">
            <v>89333</v>
          </cell>
          <cell r="P36">
            <v>119600000</v>
          </cell>
          <cell r="Q36">
            <v>0</v>
          </cell>
          <cell r="R36">
            <v>108675000</v>
          </cell>
          <cell r="S36">
            <v>0</v>
          </cell>
          <cell r="T36">
            <v>0</v>
          </cell>
          <cell r="U36">
            <v>10925000</v>
          </cell>
          <cell r="V36">
            <v>0</v>
          </cell>
          <cell r="W36">
            <v>0</v>
          </cell>
          <cell r="Y36">
            <v>6390081</v>
          </cell>
          <cell r="Z36">
            <v>6390081</v>
          </cell>
          <cell r="AA36">
            <v>0</v>
          </cell>
          <cell r="AB36">
            <v>9425000</v>
          </cell>
          <cell r="AC36">
            <v>0</v>
          </cell>
          <cell r="AD36">
            <v>0</v>
          </cell>
          <cell r="AE36">
            <v>0</v>
          </cell>
          <cell r="AG36">
            <v>1500000</v>
          </cell>
          <cell r="AH36">
            <v>0</v>
          </cell>
          <cell r="AI36">
            <v>0</v>
          </cell>
          <cell r="AK36">
            <v>44625000</v>
          </cell>
          <cell r="AL36">
            <v>51780000</v>
          </cell>
          <cell r="AM36">
            <v>8130000</v>
          </cell>
          <cell r="AN36">
            <v>4140000</v>
          </cell>
          <cell r="AO36">
            <v>0</v>
          </cell>
          <cell r="AQ36">
            <v>126106</v>
          </cell>
          <cell r="AR36">
            <v>0</v>
          </cell>
          <cell r="AS36">
            <v>0</v>
          </cell>
        </row>
        <row r="37">
          <cell r="F37">
            <v>0</v>
          </cell>
          <cell r="G37">
            <v>217580000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155145</v>
          </cell>
          <cell r="O37">
            <v>155145</v>
          </cell>
          <cell r="P37">
            <v>217580000</v>
          </cell>
          <cell r="Q37">
            <v>0</v>
          </cell>
          <cell r="R37">
            <v>138514900</v>
          </cell>
          <cell r="S37">
            <v>0</v>
          </cell>
          <cell r="T37">
            <v>0</v>
          </cell>
          <cell r="U37">
            <v>79065100</v>
          </cell>
          <cell r="V37">
            <v>0</v>
          </cell>
          <cell r="W37">
            <v>0</v>
          </cell>
          <cell r="Y37">
            <v>8935940</v>
          </cell>
          <cell r="Z37">
            <v>8935940</v>
          </cell>
          <cell r="AA37">
            <v>0</v>
          </cell>
          <cell r="AB37">
            <v>11295000</v>
          </cell>
          <cell r="AC37">
            <v>0</v>
          </cell>
          <cell r="AD37">
            <v>0</v>
          </cell>
          <cell r="AE37">
            <v>58642600</v>
          </cell>
          <cell r="AG37">
            <v>9127500</v>
          </cell>
          <cell r="AH37">
            <v>0</v>
          </cell>
          <cell r="AI37">
            <v>0</v>
          </cell>
          <cell r="AK37">
            <v>44196531</v>
          </cell>
          <cell r="AL37">
            <v>83788885</v>
          </cell>
          <cell r="AM37">
            <v>0</v>
          </cell>
          <cell r="AN37">
            <v>10529484</v>
          </cell>
          <cell r="AO37">
            <v>0</v>
          </cell>
          <cell r="AQ37">
            <v>421403</v>
          </cell>
          <cell r="AR37">
            <v>0</v>
          </cell>
          <cell r="AS37">
            <v>0</v>
          </cell>
        </row>
        <row r="38">
          <cell r="F38">
            <v>0</v>
          </cell>
          <cell r="G38">
            <v>252540000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175920</v>
          </cell>
          <cell r="O38">
            <v>175920</v>
          </cell>
          <cell r="P38">
            <v>252540000</v>
          </cell>
          <cell r="Q38">
            <v>0</v>
          </cell>
          <cell r="R38">
            <v>201265000</v>
          </cell>
          <cell r="S38">
            <v>0</v>
          </cell>
          <cell r="T38">
            <v>0</v>
          </cell>
          <cell r="U38">
            <v>51275000</v>
          </cell>
          <cell r="V38">
            <v>0</v>
          </cell>
          <cell r="W38">
            <v>0</v>
          </cell>
          <cell r="Y38">
            <v>7716284</v>
          </cell>
          <cell r="Z38">
            <v>7716284</v>
          </cell>
          <cell r="AA38">
            <v>0</v>
          </cell>
          <cell r="AB38">
            <v>12600000</v>
          </cell>
          <cell r="AC38">
            <v>0</v>
          </cell>
          <cell r="AD38">
            <v>0</v>
          </cell>
          <cell r="AE38">
            <v>27975000</v>
          </cell>
          <cell r="AG38">
            <v>10700000</v>
          </cell>
          <cell r="AH38">
            <v>0</v>
          </cell>
          <cell r="AI38">
            <v>0</v>
          </cell>
          <cell r="AK38">
            <v>73605300</v>
          </cell>
          <cell r="AL38">
            <v>94819700</v>
          </cell>
          <cell r="AM38">
            <v>27240000</v>
          </cell>
          <cell r="AN38">
            <v>5600000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</row>
        <row r="39">
          <cell r="F39">
            <v>0</v>
          </cell>
          <cell r="G39">
            <v>96140000</v>
          </cell>
          <cell r="H39">
            <v>0</v>
          </cell>
          <cell r="J39">
            <v>0</v>
          </cell>
          <cell r="K39">
            <v>0</v>
          </cell>
          <cell r="M39">
            <v>0</v>
          </cell>
          <cell r="N39">
            <v>26068</v>
          </cell>
          <cell r="O39">
            <v>26068</v>
          </cell>
          <cell r="P39">
            <v>96140000</v>
          </cell>
          <cell r="Q39">
            <v>0</v>
          </cell>
          <cell r="R39">
            <v>66435700</v>
          </cell>
          <cell r="S39">
            <v>0</v>
          </cell>
          <cell r="T39">
            <v>0</v>
          </cell>
          <cell r="U39">
            <v>29704300</v>
          </cell>
          <cell r="V39">
            <v>0</v>
          </cell>
          <cell r="W39">
            <v>0</v>
          </cell>
          <cell r="Y39">
            <v>1187211</v>
          </cell>
          <cell r="Z39">
            <v>1187211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29704300</v>
          </cell>
          <cell r="AG39">
            <v>0</v>
          </cell>
          <cell r="AH39">
            <v>0</v>
          </cell>
          <cell r="AI39">
            <v>0</v>
          </cell>
          <cell r="AK39">
            <v>16192520</v>
          </cell>
          <cell r="AL39">
            <v>44353180</v>
          </cell>
          <cell r="AM39">
            <v>1740000</v>
          </cell>
          <cell r="AN39">
            <v>4150000</v>
          </cell>
          <cell r="AO39">
            <v>0</v>
          </cell>
          <cell r="AQ39">
            <v>19796</v>
          </cell>
          <cell r="AR39">
            <v>0</v>
          </cell>
          <cell r="AS39">
            <v>0</v>
          </cell>
        </row>
        <row r="40">
          <cell r="F40">
            <v>0</v>
          </cell>
          <cell r="G40">
            <v>182160000</v>
          </cell>
          <cell r="H40">
            <v>0</v>
          </cell>
          <cell r="J40">
            <v>0</v>
          </cell>
          <cell r="K40">
            <v>0</v>
          </cell>
          <cell r="M40">
            <v>0</v>
          </cell>
          <cell r="N40">
            <v>110933</v>
          </cell>
          <cell r="O40">
            <v>110933</v>
          </cell>
          <cell r="P40">
            <v>182160000</v>
          </cell>
          <cell r="Q40">
            <v>0</v>
          </cell>
          <cell r="R40">
            <v>158785000</v>
          </cell>
          <cell r="S40">
            <v>0</v>
          </cell>
          <cell r="T40">
            <v>0</v>
          </cell>
          <cell r="U40">
            <v>23375000</v>
          </cell>
          <cell r="V40">
            <v>0</v>
          </cell>
          <cell r="W40">
            <v>0</v>
          </cell>
          <cell r="Y40">
            <v>8624265</v>
          </cell>
          <cell r="Z40">
            <v>8624265</v>
          </cell>
          <cell r="AA40">
            <v>0</v>
          </cell>
          <cell r="AB40">
            <v>17000000</v>
          </cell>
          <cell r="AC40">
            <v>0</v>
          </cell>
          <cell r="AD40">
            <v>0</v>
          </cell>
          <cell r="AE40">
            <v>6375000</v>
          </cell>
          <cell r="AG40">
            <v>0</v>
          </cell>
          <cell r="AH40">
            <v>0</v>
          </cell>
          <cell r="AI40">
            <v>0</v>
          </cell>
          <cell r="AK40">
            <v>70620985</v>
          </cell>
          <cell r="AL40">
            <v>51708015</v>
          </cell>
          <cell r="AM40">
            <v>25800000</v>
          </cell>
          <cell r="AN40">
            <v>10656000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</row>
        <row r="41">
          <cell r="F41">
            <v>0</v>
          </cell>
          <cell r="G41">
            <v>152720000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73682</v>
          </cell>
          <cell r="O41">
            <v>73682</v>
          </cell>
          <cell r="P41">
            <v>152720000</v>
          </cell>
          <cell r="Q41">
            <v>0</v>
          </cell>
          <cell r="R41">
            <v>107780000</v>
          </cell>
          <cell r="S41">
            <v>0</v>
          </cell>
          <cell r="T41">
            <v>0</v>
          </cell>
          <cell r="U41">
            <v>44940000</v>
          </cell>
          <cell r="V41">
            <v>0</v>
          </cell>
          <cell r="W41">
            <v>0</v>
          </cell>
          <cell r="Y41">
            <v>5953403</v>
          </cell>
          <cell r="Z41">
            <v>5953403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44940000</v>
          </cell>
          <cell r="AG41">
            <v>0</v>
          </cell>
          <cell r="AH41">
            <v>0</v>
          </cell>
          <cell r="AI41">
            <v>0</v>
          </cell>
          <cell r="AK41">
            <v>36814000</v>
          </cell>
          <cell r="AL41">
            <v>70966000</v>
          </cell>
          <cell r="AM41">
            <v>0</v>
          </cell>
          <cell r="AN41">
            <v>0</v>
          </cell>
          <cell r="AO41">
            <v>0</v>
          </cell>
          <cell r="AQ41">
            <v>154424</v>
          </cell>
          <cell r="AR41">
            <v>0</v>
          </cell>
          <cell r="AS41">
            <v>0</v>
          </cell>
        </row>
        <row r="42">
          <cell r="F42">
            <v>0</v>
          </cell>
          <cell r="G42">
            <v>266340000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99562</v>
          </cell>
          <cell r="O42">
            <v>99562</v>
          </cell>
          <cell r="P42">
            <v>288840000</v>
          </cell>
          <cell r="Q42">
            <v>0</v>
          </cell>
          <cell r="R42">
            <v>183800800</v>
          </cell>
          <cell r="S42">
            <v>0</v>
          </cell>
          <cell r="T42">
            <v>22500000</v>
          </cell>
          <cell r="U42">
            <v>82539200</v>
          </cell>
          <cell r="V42">
            <v>0</v>
          </cell>
          <cell r="W42">
            <v>0</v>
          </cell>
          <cell r="Y42">
            <v>14645009</v>
          </cell>
          <cell r="Z42">
            <v>14645009</v>
          </cell>
          <cell r="AA42">
            <v>0</v>
          </cell>
          <cell r="AB42">
            <v>25800000</v>
          </cell>
          <cell r="AC42">
            <v>0</v>
          </cell>
          <cell r="AD42">
            <v>0</v>
          </cell>
          <cell r="AE42">
            <v>49939200</v>
          </cell>
          <cell r="AG42">
            <v>6800000</v>
          </cell>
          <cell r="AH42">
            <v>0</v>
          </cell>
          <cell r="AI42">
            <v>0</v>
          </cell>
          <cell r="AK42">
            <v>92170800</v>
          </cell>
          <cell r="AL42">
            <v>99330000</v>
          </cell>
          <cell r="AM42">
            <v>13800000</v>
          </cell>
          <cell r="AN42">
            <v>1000000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</row>
        <row r="43">
          <cell r="F43">
            <v>0</v>
          </cell>
          <cell r="G43">
            <v>256216426</v>
          </cell>
          <cell r="H43">
            <v>0</v>
          </cell>
          <cell r="J43">
            <v>0</v>
          </cell>
          <cell r="K43">
            <v>0</v>
          </cell>
          <cell r="M43">
            <v>0</v>
          </cell>
          <cell r="N43">
            <v>178030</v>
          </cell>
          <cell r="O43">
            <v>178030</v>
          </cell>
          <cell r="P43">
            <v>256216426</v>
          </cell>
          <cell r="Q43">
            <v>0</v>
          </cell>
          <cell r="R43">
            <v>212339626</v>
          </cell>
          <cell r="S43">
            <v>0</v>
          </cell>
          <cell r="T43">
            <v>0</v>
          </cell>
          <cell r="U43">
            <v>43876800</v>
          </cell>
          <cell r="V43">
            <v>0</v>
          </cell>
          <cell r="W43">
            <v>0</v>
          </cell>
          <cell r="Y43">
            <v>9620935</v>
          </cell>
          <cell r="Z43">
            <v>9620935</v>
          </cell>
          <cell r="AA43">
            <v>0</v>
          </cell>
          <cell r="AB43">
            <v>6612000</v>
          </cell>
          <cell r="AC43">
            <v>0</v>
          </cell>
          <cell r="AD43">
            <v>0</v>
          </cell>
          <cell r="AE43">
            <v>28764800</v>
          </cell>
          <cell r="AG43">
            <v>8500000</v>
          </cell>
          <cell r="AH43">
            <v>0</v>
          </cell>
          <cell r="AI43">
            <v>0</v>
          </cell>
          <cell r="AK43">
            <v>69227300</v>
          </cell>
          <cell r="AL43">
            <v>92680826</v>
          </cell>
          <cell r="AM43">
            <v>18280000</v>
          </cell>
          <cell r="AN43">
            <v>32151500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</row>
        <row r="44">
          <cell r="F44">
            <v>0</v>
          </cell>
          <cell r="G44">
            <v>270940000</v>
          </cell>
          <cell r="H44">
            <v>0</v>
          </cell>
          <cell r="J44">
            <v>0</v>
          </cell>
          <cell r="K44">
            <v>0</v>
          </cell>
          <cell r="M44">
            <v>0</v>
          </cell>
          <cell r="N44">
            <v>170759</v>
          </cell>
          <cell r="O44">
            <v>170759</v>
          </cell>
          <cell r="P44">
            <v>270940000</v>
          </cell>
          <cell r="Q44">
            <v>0</v>
          </cell>
          <cell r="R44">
            <v>195340000</v>
          </cell>
          <cell r="S44">
            <v>0</v>
          </cell>
          <cell r="T44">
            <v>0</v>
          </cell>
          <cell r="U44">
            <v>75600000</v>
          </cell>
          <cell r="V44">
            <v>0</v>
          </cell>
          <cell r="W44">
            <v>0</v>
          </cell>
          <cell r="Y44">
            <v>8705086</v>
          </cell>
          <cell r="Z44">
            <v>8705086</v>
          </cell>
          <cell r="AA44">
            <v>0</v>
          </cell>
          <cell r="AB44">
            <v>18000000</v>
          </cell>
          <cell r="AC44">
            <v>0</v>
          </cell>
          <cell r="AD44">
            <v>0</v>
          </cell>
          <cell r="AE44">
            <v>57600000</v>
          </cell>
          <cell r="AG44">
            <v>0</v>
          </cell>
          <cell r="AH44">
            <v>0</v>
          </cell>
          <cell r="AI44">
            <v>0</v>
          </cell>
          <cell r="AK44">
            <v>69441500</v>
          </cell>
          <cell r="AL44">
            <v>119348500</v>
          </cell>
          <cell r="AM44">
            <v>540000</v>
          </cell>
          <cell r="AN44">
            <v>6010000</v>
          </cell>
          <cell r="AO44">
            <v>0</v>
          </cell>
          <cell r="AQ44">
            <v>905710</v>
          </cell>
          <cell r="AR44">
            <v>0</v>
          </cell>
          <cell r="AS44">
            <v>0</v>
          </cell>
        </row>
        <row r="45">
          <cell r="F45">
            <v>0</v>
          </cell>
          <cell r="G45">
            <v>261740000</v>
          </cell>
          <cell r="H45">
            <v>0</v>
          </cell>
          <cell r="J45">
            <v>0</v>
          </cell>
          <cell r="K45">
            <v>0</v>
          </cell>
          <cell r="M45">
            <v>0</v>
          </cell>
          <cell r="N45">
            <v>120184</v>
          </cell>
          <cell r="O45">
            <v>120184</v>
          </cell>
          <cell r="P45">
            <v>261740000</v>
          </cell>
          <cell r="Q45">
            <v>0</v>
          </cell>
          <cell r="R45">
            <v>151698000</v>
          </cell>
          <cell r="S45">
            <v>0</v>
          </cell>
          <cell r="T45">
            <v>0</v>
          </cell>
          <cell r="U45">
            <v>110042000</v>
          </cell>
          <cell r="V45">
            <v>0</v>
          </cell>
          <cell r="W45">
            <v>0</v>
          </cell>
          <cell r="Y45">
            <v>11337082</v>
          </cell>
          <cell r="Z45">
            <v>11337082</v>
          </cell>
          <cell r="AA45">
            <v>0</v>
          </cell>
          <cell r="AB45">
            <v>13010000</v>
          </cell>
          <cell r="AC45">
            <v>0</v>
          </cell>
          <cell r="AD45">
            <v>0</v>
          </cell>
          <cell r="AE45">
            <v>79982000</v>
          </cell>
          <cell r="AG45">
            <v>17050000</v>
          </cell>
          <cell r="AH45">
            <v>0</v>
          </cell>
          <cell r="AI45">
            <v>0</v>
          </cell>
          <cell r="AK45">
            <v>83638900</v>
          </cell>
          <cell r="AL45">
            <v>55674250</v>
          </cell>
          <cell r="AM45">
            <v>12384850</v>
          </cell>
          <cell r="AN45">
            <v>0</v>
          </cell>
          <cell r="AO45">
            <v>0</v>
          </cell>
          <cell r="AQ45">
            <v>37232</v>
          </cell>
          <cell r="AR45">
            <v>0</v>
          </cell>
          <cell r="AS45">
            <v>0</v>
          </cell>
        </row>
        <row r="46">
          <cell r="F46">
            <v>0</v>
          </cell>
          <cell r="G46">
            <v>86480000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57498</v>
          </cell>
          <cell r="O46">
            <v>57498</v>
          </cell>
          <cell r="P46">
            <v>86480000</v>
          </cell>
          <cell r="Q46">
            <v>0</v>
          </cell>
          <cell r="R46">
            <v>69580000</v>
          </cell>
          <cell r="S46">
            <v>0</v>
          </cell>
          <cell r="T46">
            <v>0</v>
          </cell>
          <cell r="U46">
            <v>16900000</v>
          </cell>
          <cell r="V46">
            <v>0</v>
          </cell>
          <cell r="W46">
            <v>0</v>
          </cell>
          <cell r="Y46">
            <v>5105073</v>
          </cell>
          <cell r="Z46">
            <v>5105073</v>
          </cell>
          <cell r="AA46">
            <v>0</v>
          </cell>
          <cell r="AB46">
            <v>15000000</v>
          </cell>
          <cell r="AC46">
            <v>0</v>
          </cell>
          <cell r="AD46">
            <v>0</v>
          </cell>
          <cell r="AE46">
            <v>1900000</v>
          </cell>
          <cell r="AG46">
            <v>0</v>
          </cell>
          <cell r="AH46">
            <v>0</v>
          </cell>
          <cell r="AI46">
            <v>0</v>
          </cell>
          <cell r="AK46">
            <v>33004000</v>
          </cell>
          <cell r="AL46">
            <v>32696000</v>
          </cell>
          <cell r="AM46">
            <v>900000</v>
          </cell>
          <cell r="AN46">
            <v>2980000</v>
          </cell>
          <cell r="AO46">
            <v>0</v>
          </cell>
          <cell r="AQ46">
            <v>321946</v>
          </cell>
          <cell r="AR46">
            <v>0</v>
          </cell>
          <cell r="AS46">
            <v>0</v>
          </cell>
        </row>
        <row r="47">
          <cell r="F47">
            <v>0</v>
          </cell>
          <cell r="G47">
            <v>214820000</v>
          </cell>
          <cell r="H47">
            <v>0</v>
          </cell>
          <cell r="J47">
            <v>0</v>
          </cell>
          <cell r="K47">
            <v>0</v>
          </cell>
          <cell r="M47">
            <v>0</v>
          </cell>
          <cell r="N47">
            <v>139343</v>
          </cell>
          <cell r="O47">
            <v>139343</v>
          </cell>
          <cell r="P47">
            <v>214820000</v>
          </cell>
          <cell r="Q47">
            <v>0</v>
          </cell>
          <cell r="R47">
            <v>121676000</v>
          </cell>
          <cell r="S47">
            <v>0</v>
          </cell>
          <cell r="T47">
            <v>0</v>
          </cell>
          <cell r="U47">
            <v>93144000</v>
          </cell>
          <cell r="V47">
            <v>0</v>
          </cell>
          <cell r="W47">
            <v>0</v>
          </cell>
          <cell r="Y47">
            <v>6441864</v>
          </cell>
          <cell r="Z47">
            <v>6441864</v>
          </cell>
          <cell r="AA47">
            <v>0</v>
          </cell>
          <cell r="AB47">
            <v>12000000</v>
          </cell>
          <cell r="AC47">
            <v>0</v>
          </cell>
          <cell r="AD47">
            <v>0</v>
          </cell>
          <cell r="AE47">
            <v>81144000</v>
          </cell>
          <cell r="AG47">
            <v>0</v>
          </cell>
          <cell r="AH47">
            <v>0</v>
          </cell>
          <cell r="AI47">
            <v>0</v>
          </cell>
          <cell r="AK47">
            <v>34182800</v>
          </cell>
          <cell r="AL47">
            <v>81893200</v>
          </cell>
          <cell r="AM47">
            <v>5600000</v>
          </cell>
          <cell r="AN47">
            <v>0</v>
          </cell>
          <cell r="AO47">
            <v>0</v>
          </cell>
          <cell r="AQ47">
            <v>501560</v>
          </cell>
          <cell r="AR47">
            <v>0</v>
          </cell>
          <cell r="AS47">
            <v>0</v>
          </cell>
        </row>
        <row r="48">
          <cell r="F48">
            <v>0</v>
          </cell>
          <cell r="G48">
            <v>350060000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277694</v>
          </cell>
          <cell r="O48">
            <v>277694</v>
          </cell>
          <cell r="P48">
            <v>350060000</v>
          </cell>
          <cell r="Q48">
            <v>0</v>
          </cell>
          <cell r="R48">
            <v>209235000</v>
          </cell>
          <cell r="S48">
            <v>0</v>
          </cell>
          <cell r="T48">
            <v>0</v>
          </cell>
          <cell r="U48">
            <v>140825000</v>
          </cell>
          <cell r="V48">
            <v>0</v>
          </cell>
          <cell r="W48">
            <v>0</v>
          </cell>
          <cell r="Y48">
            <v>14461577</v>
          </cell>
          <cell r="Z48">
            <v>14461577</v>
          </cell>
          <cell r="AA48">
            <v>0</v>
          </cell>
          <cell r="AB48">
            <v>9000000</v>
          </cell>
          <cell r="AC48">
            <v>0</v>
          </cell>
          <cell r="AD48">
            <v>0</v>
          </cell>
          <cell r="AE48">
            <v>113075000</v>
          </cell>
          <cell r="AG48">
            <v>18750000</v>
          </cell>
          <cell r="AH48">
            <v>0</v>
          </cell>
          <cell r="AI48">
            <v>0</v>
          </cell>
          <cell r="AK48">
            <v>93058600</v>
          </cell>
          <cell r="AL48">
            <v>111958400</v>
          </cell>
          <cell r="AM48">
            <v>1260000</v>
          </cell>
          <cell r="AN48">
            <v>2958000</v>
          </cell>
          <cell r="AO48">
            <v>0</v>
          </cell>
          <cell r="AQ48">
            <v>21464408</v>
          </cell>
          <cell r="AR48">
            <v>0</v>
          </cell>
          <cell r="AS48">
            <v>0</v>
          </cell>
        </row>
        <row r="49">
          <cell r="F49">
            <v>0</v>
          </cell>
          <cell r="G49">
            <v>209760000</v>
          </cell>
          <cell r="H49">
            <v>0</v>
          </cell>
          <cell r="J49">
            <v>0</v>
          </cell>
          <cell r="K49">
            <v>0</v>
          </cell>
          <cell r="M49">
            <v>0</v>
          </cell>
          <cell r="N49">
            <v>99200</v>
          </cell>
          <cell r="O49">
            <v>99200</v>
          </cell>
          <cell r="P49">
            <v>209760000</v>
          </cell>
          <cell r="Q49">
            <v>0</v>
          </cell>
          <cell r="R49">
            <v>138956600</v>
          </cell>
          <cell r="S49">
            <v>0</v>
          </cell>
          <cell r="T49">
            <v>0</v>
          </cell>
          <cell r="U49">
            <v>70803400</v>
          </cell>
          <cell r="V49">
            <v>0</v>
          </cell>
          <cell r="W49">
            <v>0</v>
          </cell>
          <cell r="Y49">
            <v>3034710</v>
          </cell>
          <cell r="Z49">
            <v>3034710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70803400</v>
          </cell>
          <cell r="AG49">
            <v>0</v>
          </cell>
          <cell r="AH49">
            <v>0</v>
          </cell>
          <cell r="AI49">
            <v>0</v>
          </cell>
          <cell r="AK49">
            <v>45852340</v>
          </cell>
          <cell r="AL49">
            <v>91184260</v>
          </cell>
          <cell r="AM49">
            <v>1920000</v>
          </cell>
          <cell r="AN49">
            <v>0</v>
          </cell>
          <cell r="AO49">
            <v>0</v>
          </cell>
          <cell r="AQ49">
            <v>210835</v>
          </cell>
          <cell r="AR49">
            <v>0</v>
          </cell>
          <cell r="AS49">
            <v>0</v>
          </cell>
        </row>
        <row r="50">
          <cell r="F50">
            <v>0</v>
          </cell>
          <cell r="G50">
            <v>104880000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64628</v>
          </cell>
          <cell r="O50">
            <v>64628</v>
          </cell>
          <cell r="P50">
            <v>104880000</v>
          </cell>
          <cell r="Q50">
            <v>0</v>
          </cell>
          <cell r="R50">
            <v>85867400</v>
          </cell>
          <cell r="S50">
            <v>0</v>
          </cell>
          <cell r="T50">
            <v>0</v>
          </cell>
          <cell r="U50">
            <v>19012600</v>
          </cell>
          <cell r="V50">
            <v>0</v>
          </cell>
          <cell r="W50">
            <v>0</v>
          </cell>
          <cell r="Y50">
            <v>611507</v>
          </cell>
          <cell r="Z50">
            <v>611507</v>
          </cell>
          <cell r="AA50">
            <v>0</v>
          </cell>
          <cell r="AB50">
            <v>3000000</v>
          </cell>
          <cell r="AC50">
            <v>0</v>
          </cell>
          <cell r="AD50">
            <v>0</v>
          </cell>
          <cell r="AE50">
            <v>13212600</v>
          </cell>
          <cell r="AG50">
            <v>2800000</v>
          </cell>
          <cell r="AH50">
            <v>0</v>
          </cell>
          <cell r="AI50">
            <v>0</v>
          </cell>
          <cell r="AK50">
            <v>61256400</v>
          </cell>
          <cell r="AL50">
            <v>20634000</v>
          </cell>
          <cell r="AM50">
            <v>1500000</v>
          </cell>
          <cell r="AN50">
            <v>2477000</v>
          </cell>
          <cell r="AO50">
            <v>0</v>
          </cell>
          <cell r="AQ50">
            <v>98577</v>
          </cell>
          <cell r="AR50">
            <v>0</v>
          </cell>
          <cell r="AS50">
            <v>0</v>
          </cell>
        </row>
        <row r="51">
          <cell r="F51">
            <v>0</v>
          </cell>
          <cell r="G51">
            <v>163760000</v>
          </cell>
          <cell r="H51">
            <v>0</v>
          </cell>
          <cell r="J51">
            <v>0</v>
          </cell>
          <cell r="K51">
            <v>0</v>
          </cell>
          <cell r="M51">
            <v>0</v>
          </cell>
          <cell r="N51">
            <v>69202</v>
          </cell>
          <cell r="O51">
            <v>69202</v>
          </cell>
          <cell r="P51">
            <v>163760000</v>
          </cell>
          <cell r="Q51">
            <v>0</v>
          </cell>
          <cell r="R51">
            <v>85681000</v>
          </cell>
          <cell r="S51">
            <v>0</v>
          </cell>
          <cell r="T51">
            <v>0</v>
          </cell>
          <cell r="U51">
            <v>78079000</v>
          </cell>
          <cell r="V51">
            <v>0</v>
          </cell>
          <cell r="W51">
            <v>0</v>
          </cell>
          <cell r="Y51">
            <v>1323678</v>
          </cell>
          <cell r="Z51">
            <v>1323678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78079000</v>
          </cell>
          <cell r="AG51">
            <v>0</v>
          </cell>
          <cell r="AH51">
            <v>0</v>
          </cell>
          <cell r="AI51">
            <v>0</v>
          </cell>
          <cell r="AK51">
            <v>14260500</v>
          </cell>
          <cell r="AL51">
            <v>68120500</v>
          </cell>
          <cell r="AM51">
            <v>3300000</v>
          </cell>
          <cell r="AN51">
            <v>0</v>
          </cell>
          <cell r="AO51">
            <v>0</v>
          </cell>
          <cell r="AQ51">
            <v>1199923</v>
          </cell>
          <cell r="AR51">
            <v>0</v>
          </cell>
          <cell r="AS51">
            <v>0</v>
          </cell>
        </row>
        <row r="52">
          <cell r="F52">
            <v>0</v>
          </cell>
          <cell r="G52">
            <v>238280000</v>
          </cell>
          <cell r="H52">
            <v>0</v>
          </cell>
          <cell r="J52">
            <v>0</v>
          </cell>
          <cell r="K52">
            <v>0</v>
          </cell>
          <cell r="M52">
            <v>0</v>
          </cell>
          <cell r="N52">
            <v>164083</v>
          </cell>
          <cell r="O52">
            <v>164083</v>
          </cell>
          <cell r="P52">
            <v>238280000</v>
          </cell>
          <cell r="Q52">
            <v>0</v>
          </cell>
          <cell r="R52">
            <v>200878000</v>
          </cell>
          <cell r="S52">
            <v>0</v>
          </cell>
          <cell r="T52">
            <v>0</v>
          </cell>
          <cell r="U52">
            <v>37402000</v>
          </cell>
          <cell r="V52">
            <v>0</v>
          </cell>
          <cell r="W52">
            <v>0</v>
          </cell>
          <cell r="Y52">
            <v>554546</v>
          </cell>
          <cell r="Z52">
            <v>554546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15002000</v>
          </cell>
          <cell r="AG52">
            <v>22400000</v>
          </cell>
          <cell r="AH52">
            <v>0</v>
          </cell>
          <cell r="AI52">
            <v>0</v>
          </cell>
          <cell r="AK52">
            <v>114119940</v>
          </cell>
          <cell r="AL52">
            <v>73687060</v>
          </cell>
          <cell r="AM52">
            <v>6240000</v>
          </cell>
          <cell r="AN52">
            <v>6831000</v>
          </cell>
          <cell r="AO52">
            <v>0</v>
          </cell>
          <cell r="AQ52">
            <v>1469742</v>
          </cell>
          <cell r="AR52">
            <v>0</v>
          </cell>
          <cell r="AS52">
            <v>0</v>
          </cell>
        </row>
        <row r="53">
          <cell r="F53">
            <v>0</v>
          </cell>
          <cell r="G53">
            <v>147200000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109232</v>
          </cell>
          <cell r="O53">
            <v>109232</v>
          </cell>
          <cell r="P53">
            <v>147200000</v>
          </cell>
          <cell r="Q53">
            <v>0</v>
          </cell>
          <cell r="R53">
            <v>112725401</v>
          </cell>
          <cell r="S53">
            <v>0</v>
          </cell>
          <cell r="T53">
            <v>0</v>
          </cell>
          <cell r="U53">
            <v>34474599</v>
          </cell>
          <cell r="V53">
            <v>0</v>
          </cell>
          <cell r="W53">
            <v>0</v>
          </cell>
          <cell r="Y53">
            <v>3644857</v>
          </cell>
          <cell r="Z53">
            <v>3644857</v>
          </cell>
          <cell r="AA53">
            <v>0</v>
          </cell>
          <cell r="AB53">
            <v>3100000</v>
          </cell>
          <cell r="AC53">
            <v>0</v>
          </cell>
          <cell r="AD53">
            <v>0</v>
          </cell>
          <cell r="AE53">
            <v>26358600</v>
          </cell>
          <cell r="AG53">
            <v>5015999</v>
          </cell>
          <cell r="AH53">
            <v>0</v>
          </cell>
          <cell r="AI53">
            <v>0</v>
          </cell>
          <cell r="AK53">
            <v>27133701</v>
          </cell>
          <cell r="AL53">
            <v>80651700</v>
          </cell>
          <cell r="AM53">
            <v>4940000</v>
          </cell>
          <cell r="AN53">
            <v>0</v>
          </cell>
          <cell r="AO53">
            <v>0</v>
          </cell>
          <cell r="AQ53">
            <v>9608863</v>
          </cell>
          <cell r="AR53">
            <v>0</v>
          </cell>
          <cell r="AS53">
            <v>0</v>
          </cell>
        </row>
        <row r="54">
          <cell r="F54">
            <v>0</v>
          </cell>
          <cell r="G54">
            <v>190900000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N54">
            <v>153284</v>
          </cell>
          <cell r="O54">
            <v>153284</v>
          </cell>
          <cell r="P54">
            <v>190900000</v>
          </cell>
          <cell r="Q54">
            <v>0</v>
          </cell>
          <cell r="R54">
            <v>139964400</v>
          </cell>
          <cell r="S54">
            <v>0</v>
          </cell>
          <cell r="T54">
            <v>0</v>
          </cell>
          <cell r="U54">
            <v>50935600</v>
          </cell>
          <cell r="V54">
            <v>0</v>
          </cell>
          <cell r="W54">
            <v>0</v>
          </cell>
          <cell r="Y54">
            <v>7366035</v>
          </cell>
          <cell r="Z54">
            <v>7366035</v>
          </cell>
          <cell r="AA54">
            <v>0</v>
          </cell>
          <cell r="AB54">
            <v>4760000</v>
          </cell>
          <cell r="AC54">
            <v>0</v>
          </cell>
          <cell r="AD54">
            <v>0</v>
          </cell>
          <cell r="AE54">
            <v>42975600</v>
          </cell>
          <cell r="AG54">
            <v>3200000</v>
          </cell>
          <cell r="AH54">
            <v>0</v>
          </cell>
          <cell r="AI54">
            <v>0</v>
          </cell>
          <cell r="AK54">
            <v>47205435</v>
          </cell>
          <cell r="AL54">
            <v>86356450</v>
          </cell>
          <cell r="AM54">
            <v>4950000</v>
          </cell>
          <cell r="AN54">
            <v>1452515</v>
          </cell>
          <cell r="AO54">
            <v>0</v>
          </cell>
          <cell r="AQ54">
            <v>9972000</v>
          </cell>
          <cell r="AR54">
            <v>0</v>
          </cell>
          <cell r="AS54">
            <v>0</v>
          </cell>
        </row>
        <row r="55">
          <cell r="F55">
            <v>0</v>
          </cell>
          <cell r="G55">
            <v>188600000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229522</v>
          </cell>
          <cell r="O55">
            <v>229522</v>
          </cell>
          <cell r="P55">
            <v>188600000</v>
          </cell>
          <cell r="Q55">
            <v>0</v>
          </cell>
          <cell r="R55">
            <v>120731000</v>
          </cell>
          <cell r="S55">
            <v>0</v>
          </cell>
          <cell r="T55">
            <v>0</v>
          </cell>
          <cell r="U55">
            <v>67869000</v>
          </cell>
          <cell r="V55">
            <v>0</v>
          </cell>
          <cell r="W55">
            <v>0</v>
          </cell>
          <cell r="Y55">
            <v>0</v>
          </cell>
          <cell r="Z55">
            <v>311000</v>
          </cell>
          <cell r="AA55">
            <v>0</v>
          </cell>
          <cell r="AB55">
            <v>27232000</v>
          </cell>
          <cell r="AC55">
            <v>0</v>
          </cell>
          <cell r="AD55">
            <v>0</v>
          </cell>
          <cell r="AE55">
            <v>30189000</v>
          </cell>
          <cell r="AG55">
            <v>10448000</v>
          </cell>
          <cell r="AH55">
            <v>0</v>
          </cell>
          <cell r="AI55">
            <v>0</v>
          </cell>
          <cell r="AK55">
            <v>30262500</v>
          </cell>
          <cell r="AL55">
            <v>64698500</v>
          </cell>
          <cell r="AM55">
            <v>12020000</v>
          </cell>
          <cell r="AN55">
            <v>13750000</v>
          </cell>
          <cell r="AO55">
            <v>0</v>
          </cell>
          <cell r="AQ55">
            <v>306437</v>
          </cell>
          <cell r="AR55">
            <v>0</v>
          </cell>
          <cell r="AS55">
            <v>0</v>
          </cell>
        </row>
        <row r="56">
          <cell r="F56">
            <v>0</v>
          </cell>
          <cell r="G56">
            <v>214820000</v>
          </cell>
          <cell r="H56">
            <v>0</v>
          </cell>
          <cell r="J56">
            <v>0</v>
          </cell>
          <cell r="K56">
            <v>0</v>
          </cell>
          <cell r="M56">
            <v>0</v>
          </cell>
          <cell r="N56">
            <v>134778</v>
          </cell>
          <cell r="O56">
            <v>134778</v>
          </cell>
          <cell r="P56">
            <v>214820000</v>
          </cell>
          <cell r="Q56">
            <v>0</v>
          </cell>
          <cell r="R56">
            <v>190858000</v>
          </cell>
          <cell r="S56">
            <v>0</v>
          </cell>
          <cell r="T56">
            <v>0</v>
          </cell>
          <cell r="U56">
            <v>23962000</v>
          </cell>
          <cell r="V56">
            <v>0</v>
          </cell>
          <cell r="W56">
            <v>0</v>
          </cell>
          <cell r="Y56">
            <v>6535160</v>
          </cell>
          <cell r="Z56">
            <v>6535160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23962000</v>
          </cell>
          <cell r="AG56">
            <v>0</v>
          </cell>
          <cell r="AH56">
            <v>0</v>
          </cell>
          <cell r="AI56">
            <v>0</v>
          </cell>
          <cell r="AK56">
            <v>76848000</v>
          </cell>
          <cell r="AL56">
            <v>107510000</v>
          </cell>
          <cell r="AM56">
            <v>0</v>
          </cell>
          <cell r="AN56">
            <v>6500000</v>
          </cell>
          <cell r="AO56">
            <v>0</v>
          </cell>
          <cell r="AQ56">
            <v>240683</v>
          </cell>
          <cell r="AR56">
            <v>0</v>
          </cell>
          <cell r="AS56">
            <v>0</v>
          </cell>
        </row>
        <row r="57">
          <cell r="F57">
            <v>0</v>
          </cell>
          <cell r="G57">
            <v>245180000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236541</v>
          </cell>
          <cell r="O57">
            <v>236541</v>
          </cell>
          <cell r="P57">
            <v>270180000</v>
          </cell>
          <cell r="Q57">
            <v>0</v>
          </cell>
          <cell r="R57">
            <v>191134400</v>
          </cell>
          <cell r="S57">
            <v>0</v>
          </cell>
          <cell r="T57">
            <v>25000000</v>
          </cell>
          <cell r="U57">
            <v>54045600</v>
          </cell>
          <cell r="V57">
            <v>0</v>
          </cell>
          <cell r="W57">
            <v>0</v>
          </cell>
          <cell r="Y57">
            <v>12388972</v>
          </cell>
          <cell r="Z57">
            <v>12388972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48273600</v>
          </cell>
          <cell r="AG57">
            <v>5772000</v>
          </cell>
          <cell r="AH57">
            <v>0</v>
          </cell>
          <cell r="AI57">
            <v>0</v>
          </cell>
          <cell r="AK57">
            <v>96921050</v>
          </cell>
          <cell r="AL57">
            <v>107238850</v>
          </cell>
          <cell r="AM57">
            <v>1400000</v>
          </cell>
          <cell r="AN57">
            <v>10574500</v>
          </cell>
          <cell r="AO57">
            <v>0</v>
          </cell>
          <cell r="AQ57">
            <v>396234</v>
          </cell>
          <cell r="AR57">
            <v>0</v>
          </cell>
          <cell r="AS57">
            <v>0</v>
          </cell>
        </row>
        <row r="58">
          <cell r="F58">
            <v>0</v>
          </cell>
          <cell r="G58">
            <v>297620000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185198</v>
          </cell>
          <cell r="O58">
            <v>185198</v>
          </cell>
          <cell r="P58">
            <v>297620000</v>
          </cell>
          <cell r="Q58">
            <v>0</v>
          </cell>
          <cell r="R58">
            <v>213124200</v>
          </cell>
          <cell r="S58">
            <v>0</v>
          </cell>
          <cell r="T58">
            <v>0</v>
          </cell>
          <cell r="U58">
            <v>84495800</v>
          </cell>
          <cell r="V58">
            <v>0</v>
          </cell>
          <cell r="W58">
            <v>0</v>
          </cell>
          <cell r="Y58">
            <v>11996590</v>
          </cell>
          <cell r="Z58">
            <v>11996590</v>
          </cell>
          <cell r="AA58">
            <v>0</v>
          </cell>
          <cell r="AB58">
            <v>32475000</v>
          </cell>
          <cell r="AC58">
            <v>0</v>
          </cell>
          <cell r="AD58">
            <v>0</v>
          </cell>
          <cell r="AE58">
            <v>48910800</v>
          </cell>
          <cell r="AG58">
            <v>3110000</v>
          </cell>
          <cell r="AH58">
            <v>0</v>
          </cell>
          <cell r="AI58">
            <v>0</v>
          </cell>
          <cell r="AK58">
            <v>71168920</v>
          </cell>
          <cell r="AL58">
            <v>124340280</v>
          </cell>
          <cell r="AM58">
            <v>10585000</v>
          </cell>
          <cell r="AN58">
            <v>7030000</v>
          </cell>
          <cell r="AO58">
            <v>0</v>
          </cell>
          <cell r="AQ58">
            <v>134303</v>
          </cell>
          <cell r="AR58">
            <v>0</v>
          </cell>
          <cell r="AS58">
            <v>0</v>
          </cell>
        </row>
        <row r="59">
          <cell r="F59">
            <v>0</v>
          </cell>
          <cell r="G59">
            <v>237360000</v>
          </cell>
          <cell r="H59">
            <v>0</v>
          </cell>
          <cell r="J59">
            <v>0</v>
          </cell>
          <cell r="K59">
            <v>0</v>
          </cell>
          <cell r="M59">
            <v>0</v>
          </cell>
          <cell r="N59">
            <v>152638</v>
          </cell>
          <cell r="O59">
            <v>152638</v>
          </cell>
          <cell r="P59">
            <v>259860000</v>
          </cell>
          <cell r="Q59">
            <v>0</v>
          </cell>
          <cell r="R59">
            <v>170259000</v>
          </cell>
          <cell r="S59">
            <v>0</v>
          </cell>
          <cell r="T59">
            <v>22500000</v>
          </cell>
          <cell r="U59">
            <v>67101000</v>
          </cell>
          <cell r="V59">
            <v>0</v>
          </cell>
          <cell r="W59">
            <v>0</v>
          </cell>
          <cell r="Y59">
            <v>15273003</v>
          </cell>
          <cell r="Z59">
            <v>15273003</v>
          </cell>
          <cell r="AA59">
            <v>0</v>
          </cell>
          <cell r="AB59">
            <v>51615000</v>
          </cell>
          <cell r="AC59">
            <v>0</v>
          </cell>
          <cell r="AD59">
            <v>0</v>
          </cell>
          <cell r="AE59">
            <v>12600000</v>
          </cell>
          <cell r="AG59">
            <v>2886000</v>
          </cell>
          <cell r="AH59">
            <v>0</v>
          </cell>
          <cell r="AI59">
            <v>0</v>
          </cell>
          <cell r="AK59">
            <v>74822150</v>
          </cell>
          <cell r="AL59">
            <v>96182850</v>
          </cell>
          <cell r="AM59">
            <v>21754000</v>
          </cell>
          <cell r="AN59">
            <v>0</v>
          </cell>
          <cell r="AO59">
            <v>0</v>
          </cell>
          <cell r="AQ59">
            <v>329629</v>
          </cell>
          <cell r="AR59">
            <v>0</v>
          </cell>
          <cell r="AS59">
            <v>0</v>
          </cell>
        </row>
        <row r="60">
          <cell r="F60">
            <v>0</v>
          </cell>
          <cell r="G60">
            <v>218500000</v>
          </cell>
          <cell r="H60">
            <v>0</v>
          </cell>
          <cell r="J60">
            <v>0</v>
          </cell>
          <cell r="K60">
            <v>0</v>
          </cell>
          <cell r="M60">
            <v>0</v>
          </cell>
          <cell r="N60">
            <v>63698</v>
          </cell>
          <cell r="O60">
            <v>63698</v>
          </cell>
          <cell r="P60">
            <v>241000000</v>
          </cell>
          <cell r="Q60">
            <v>0</v>
          </cell>
          <cell r="R60">
            <v>166871000</v>
          </cell>
          <cell r="S60">
            <v>0</v>
          </cell>
          <cell r="T60">
            <v>22500000</v>
          </cell>
          <cell r="U60">
            <v>51629000</v>
          </cell>
          <cell r="V60">
            <v>0</v>
          </cell>
          <cell r="W60">
            <v>0</v>
          </cell>
          <cell r="Y60">
            <v>8650052</v>
          </cell>
          <cell r="Z60">
            <v>8650052</v>
          </cell>
          <cell r="AA60">
            <v>0</v>
          </cell>
          <cell r="AB60">
            <v>3300000</v>
          </cell>
          <cell r="AC60">
            <v>0</v>
          </cell>
          <cell r="AD60">
            <v>0</v>
          </cell>
          <cell r="AE60">
            <v>31729000</v>
          </cell>
          <cell r="AG60">
            <v>16600000</v>
          </cell>
          <cell r="AH60">
            <v>0</v>
          </cell>
          <cell r="AI60">
            <v>0</v>
          </cell>
          <cell r="AK60">
            <v>60320000</v>
          </cell>
          <cell r="AL60">
            <v>128551000</v>
          </cell>
          <cell r="AM60">
            <v>500000</v>
          </cell>
          <cell r="AN60">
            <v>0</v>
          </cell>
          <cell r="AO60">
            <v>0</v>
          </cell>
          <cell r="AQ60">
            <v>228146</v>
          </cell>
          <cell r="AR60">
            <v>0</v>
          </cell>
          <cell r="AS60">
            <v>0</v>
          </cell>
        </row>
        <row r="61">
          <cell r="F61">
            <v>0</v>
          </cell>
          <cell r="G61">
            <v>298080000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84584</v>
          </cell>
          <cell r="O61">
            <v>84584</v>
          </cell>
          <cell r="P61">
            <v>298080000</v>
          </cell>
          <cell r="Q61">
            <v>0</v>
          </cell>
          <cell r="R61">
            <v>193694000</v>
          </cell>
          <cell r="S61">
            <v>0</v>
          </cell>
          <cell r="T61">
            <v>0</v>
          </cell>
          <cell r="U61">
            <v>104386000</v>
          </cell>
          <cell r="V61">
            <v>0</v>
          </cell>
          <cell r="W61">
            <v>0</v>
          </cell>
          <cell r="Y61">
            <v>13460928</v>
          </cell>
          <cell r="Z61">
            <v>13460928</v>
          </cell>
          <cell r="AA61">
            <v>0</v>
          </cell>
          <cell r="AB61">
            <v>25125000</v>
          </cell>
          <cell r="AC61">
            <v>0</v>
          </cell>
          <cell r="AD61">
            <v>0</v>
          </cell>
          <cell r="AE61">
            <v>63373500</v>
          </cell>
          <cell r="AG61">
            <v>15887500</v>
          </cell>
          <cell r="AH61">
            <v>0</v>
          </cell>
          <cell r="AI61">
            <v>0</v>
          </cell>
          <cell r="AK61">
            <v>71894000</v>
          </cell>
          <cell r="AL61">
            <v>108910000</v>
          </cell>
          <cell r="AM61">
            <v>5840000</v>
          </cell>
          <cell r="AN61">
            <v>7050000</v>
          </cell>
          <cell r="AO61">
            <v>0</v>
          </cell>
          <cell r="AQ61">
            <v>855081</v>
          </cell>
          <cell r="AR61">
            <v>0</v>
          </cell>
          <cell r="AS61">
            <v>0</v>
          </cell>
        </row>
        <row r="62">
          <cell r="F62">
            <v>0</v>
          </cell>
          <cell r="G62">
            <v>112240000</v>
          </cell>
          <cell r="H62">
            <v>0</v>
          </cell>
          <cell r="J62">
            <v>0</v>
          </cell>
          <cell r="K62">
            <v>0</v>
          </cell>
          <cell r="M62">
            <v>0</v>
          </cell>
          <cell r="N62">
            <v>67828</v>
          </cell>
          <cell r="O62">
            <v>67378</v>
          </cell>
          <cell r="P62">
            <v>112240000</v>
          </cell>
          <cell r="Q62">
            <v>0</v>
          </cell>
          <cell r="R62">
            <v>86140000</v>
          </cell>
          <cell r="S62">
            <v>0</v>
          </cell>
          <cell r="T62">
            <v>0</v>
          </cell>
          <cell r="U62">
            <v>26100000</v>
          </cell>
          <cell r="V62">
            <v>0</v>
          </cell>
          <cell r="W62">
            <v>0</v>
          </cell>
          <cell r="Y62">
            <v>7181968</v>
          </cell>
          <cell r="Z62">
            <v>7231877</v>
          </cell>
          <cell r="AA62">
            <v>0</v>
          </cell>
          <cell r="AB62">
            <v>5000000</v>
          </cell>
          <cell r="AC62">
            <v>0</v>
          </cell>
          <cell r="AD62">
            <v>0</v>
          </cell>
          <cell r="AE62">
            <v>0</v>
          </cell>
          <cell r="AG62">
            <v>21100000</v>
          </cell>
          <cell r="AH62">
            <v>0</v>
          </cell>
          <cell r="AI62">
            <v>0</v>
          </cell>
          <cell r="AK62">
            <v>26810000</v>
          </cell>
          <cell r="AL62">
            <v>54970000</v>
          </cell>
          <cell r="AM62">
            <v>360000</v>
          </cell>
          <cell r="AN62">
            <v>4000000</v>
          </cell>
          <cell r="AO62">
            <v>0</v>
          </cell>
          <cell r="AQ62">
            <v>320279</v>
          </cell>
          <cell r="AR62">
            <v>0</v>
          </cell>
          <cell r="AS62">
            <v>0</v>
          </cell>
        </row>
        <row r="63">
          <cell r="F63">
            <v>0</v>
          </cell>
          <cell r="G63">
            <v>56120000</v>
          </cell>
          <cell r="H63">
            <v>0</v>
          </cell>
          <cell r="J63">
            <v>0</v>
          </cell>
          <cell r="K63">
            <v>0</v>
          </cell>
          <cell r="M63">
            <v>0</v>
          </cell>
          <cell r="N63">
            <v>34443</v>
          </cell>
          <cell r="O63">
            <v>34443</v>
          </cell>
          <cell r="P63">
            <v>56120000</v>
          </cell>
          <cell r="Q63">
            <v>0</v>
          </cell>
          <cell r="R63">
            <v>48070000</v>
          </cell>
          <cell r="S63">
            <v>0</v>
          </cell>
          <cell r="T63">
            <v>0</v>
          </cell>
          <cell r="U63">
            <v>8050000</v>
          </cell>
          <cell r="V63">
            <v>0</v>
          </cell>
          <cell r="W63">
            <v>0</v>
          </cell>
          <cell r="Y63">
            <v>2692376</v>
          </cell>
          <cell r="Z63">
            <v>2692376</v>
          </cell>
          <cell r="AA63">
            <v>0</v>
          </cell>
          <cell r="AB63">
            <v>8050000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12405770</v>
          </cell>
          <cell r="AL63">
            <v>33044425</v>
          </cell>
          <cell r="AM63">
            <v>1990000</v>
          </cell>
          <cell r="AN63">
            <v>629805</v>
          </cell>
          <cell r="AO63">
            <v>0</v>
          </cell>
          <cell r="AQ63">
            <v>130420</v>
          </cell>
          <cell r="AR63">
            <v>0</v>
          </cell>
          <cell r="AS63">
            <v>0</v>
          </cell>
        </row>
        <row r="64">
          <cell r="F64">
            <v>0</v>
          </cell>
          <cell r="G64">
            <v>132480000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58255</v>
          </cell>
          <cell r="O64">
            <v>58255</v>
          </cell>
          <cell r="P64">
            <v>132480000</v>
          </cell>
          <cell r="Q64">
            <v>0</v>
          </cell>
          <cell r="R64">
            <v>71902000</v>
          </cell>
          <cell r="S64">
            <v>0</v>
          </cell>
          <cell r="T64">
            <v>0</v>
          </cell>
          <cell r="U64">
            <v>60578000</v>
          </cell>
          <cell r="V64">
            <v>0</v>
          </cell>
          <cell r="W64">
            <v>0</v>
          </cell>
          <cell r="Y64">
            <v>3717966</v>
          </cell>
          <cell r="Z64">
            <v>3717966</v>
          </cell>
          <cell r="AA64">
            <v>0</v>
          </cell>
          <cell r="AB64">
            <v>2800000</v>
          </cell>
          <cell r="AC64">
            <v>0</v>
          </cell>
          <cell r="AD64">
            <v>0</v>
          </cell>
          <cell r="AE64">
            <v>49378000</v>
          </cell>
          <cell r="AG64">
            <v>8400000</v>
          </cell>
          <cell r="AH64">
            <v>0</v>
          </cell>
          <cell r="AI64">
            <v>0</v>
          </cell>
          <cell r="AK64">
            <v>28892000</v>
          </cell>
          <cell r="AL64">
            <v>42160000</v>
          </cell>
          <cell r="AM64">
            <v>850000</v>
          </cell>
          <cell r="AN64">
            <v>0</v>
          </cell>
          <cell r="AO64">
            <v>0</v>
          </cell>
          <cell r="AQ64">
            <v>308509</v>
          </cell>
          <cell r="AR64">
            <v>0</v>
          </cell>
          <cell r="AS64">
            <v>0</v>
          </cell>
        </row>
        <row r="65">
          <cell r="F65">
            <v>0</v>
          </cell>
          <cell r="G65">
            <v>173880000</v>
          </cell>
          <cell r="H65">
            <v>0</v>
          </cell>
          <cell r="J65">
            <v>0</v>
          </cell>
          <cell r="K65">
            <v>0</v>
          </cell>
          <cell r="M65">
            <v>0</v>
          </cell>
          <cell r="N65">
            <v>131635</v>
          </cell>
          <cell r="O65">
            <v>131635</v>
          </cell>
          <cell r="P65">
            <v>196380000</v>
          </cell>
          <cell r="Q65">
            <v>0</v>
          </cell>
          <cell r="R65">
            <v>125562340</v>
          </cell>
          <cell r="S65">
            <v>0</v>
          </cell>
          <cell r="T65">
            <v>11685000</v>
          </cell>
          <cell r="U65">
            <v>59132660</v>
          </cell>
          <cell r="V65">
            <v>0</v>
          </cell>
          <cell r="W65">
            <v>0</v>
          </cell>
          <cell r="Y65">
            <v>11107553</v>
          </cell>
          <cell r="Z65">
            <v>11107553</v>
          </cell>
          <cell r="AA65">
            <v>0</v>
          </cell>
          <cell r="AB65">
            <v>8337660</v>
          </cell>
          <cell r="AC65">
            <v>0</v>
          </cell>
          <cell r="AD65">
            <v>0</v>
          </cell>
          <cell r="AE65">
            <v>22295000</v>
          </cell>
          <cell r="AG65">
            <v>28500000</v>
          </cell>
          <cell r="AH65">
            <v>0</v>
          </cell>
          <cell r="AI65">
            <v>0</v>
          </cell>
          <cell r="AK65">
            <v>71330340</v>
          </cell>
          <cell r="AL65">
            <v>52917000</v>
          </cell>
          <cell r="AM65">
            <v>13000000</v>
          </cell>
          <cell r="AN65">
            <v>0</v>
          </cell>
          <cell r="AO65">
            <v>0</v>
          </cell>
          <cell r="AQ65">
            <v>688833</v>
          </cell>
          <cell r="AR65">
            <v>0</v>
          </cell>
          <cell r="AS65">
            <v>0</v>
          </cell>
        </row>
        <row r="66">
          <cell r="F66">
            <v>0</v>
          </cell>
          <cell r="G66">
            <v>46000000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44348</v>
          </cell>
          <cell r="O66">
            <v>44348</v>
          </cell>
          <cell r="P66">
            <v>68563900</v>
          </cell>
          <cell r="Q66">
            <v>0</v>
          </cell>
          <cell r="R66">
            <v>30693900</v>
          </cell>
          <cell r="S66">
            <v>0</v>
          </cell>
          <cell r="T66">
            <v>22500000</v>
          </cell>
          <cell r="U66">
            <v>15370000</v>
          </cell>
          <cell r="V66">
            <v>0</v>
          </cell>
          <cell r="W66">
            <v>0</v>
          </cell>
          <cell r="Y66">
            <v>3443034</v>
          </cell>
          <cell r="Z66">
            <v>3443034</v>
          </cell>
          <cell r="AA66">
            <v>0</v>
          </cell>
          <cell r="AB66">
            <v>13900000</v>
          </cell>
          <cell r="AC66">
            <v>0</v>
          </cell>
          <cell r="AD66">
            <v>0</v>
          </cell>
          <cell r="AE66">
            <v>1470000</v>
          </cell>
          <cell r="AG66">
            <v>0</v>
          </cell>
          <cell r="AH66">
            <v>0</v>
          </cell>
          <cell r="AI66">
            <v>0</v>
          </cell>
          <cell r="AK66">
            <v>6826400</v>
          </cell>
          <cell r="AL66">
            <v>34826800</v>
          </cell>
          <cell r="AM66">
            <v>10820700</v>
          </cell>
          <cell r="AN66">
            <v>720000</v>
          </cell>
          <cell r="AO66">
            <v>0</v>
          </cell>
          <cell r="AQ66">
            <v>179071</v>
          </cell>
          <cell r="AR66">
            <v>0</v>
          </cell>
          <cell r="AS66">
            <v>0</v>
          </cell>
        </row>
        <row r="67">
          <cell r="F67">
            <v>0</v>
          </cell>
          <cell r="G67">
            <v>80040000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57347</v>
          </cell>
          <cell r="O67">
            <v>57347</v>
          </cell>
          <cell r="P67">
            <v>80040000</v>
          </cell>
          <cell r="Q67">
            <v>0</v>
          </cell>
          <cell r="R67">
            <v>58540000</v>
          </cell>
          <cell r="S67">
            <v>0</v>
          </cell>
          <cell r="T67">
            <v>0</v>
          </cell>
          <cell r="U67">
            <v>21500000</v>
          </cell>
          <cell r="V67">
            <v>0</v>
          </cell>
          <cell r="W67">
            <v>0</v>
          </cell>
          <cell r="Y67">
            <v>3574031</v>
          </cell>
          <cell r="Z67">
            <v>3574031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15000000</v>
          </cell>
          <cell r="AG67">
            <v>6500000</v>
          </cell>
          <cell r="AH67">
            <v>0</v>
          </cell>
          <cell r="AI67">
            <v>0</v>
          </cell>
          <cell r="AK67">
            <v>27111500</v>
          </cell>
          <cell r="AL67">
            <v>31428500</v>
          </cell>
          <cell r="AM67">
            <v>0</v>
          </cell>
          <cell r="AN67">
            <v>0</v>
          </cell>
          <cell r="AO67">
            <v>0</v>
          </cell>
          <cell r="AQ67">
            <v>272094</v>
          </cell>
          <cell r="AR67">
            <v>0</v>
          </cell>
          <cell r="AS67">
            <v>0</v>
          </cell>
        </row>
        <row r="68">
          <cell r="F68">
            <v>0</v>
          </cell>
          <cell r="G68">
            <v>86940000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94729</v>
          </cell>
          <cell r="O68">
            <v>94729</v>
          </cell>
          <cell r="P68">
            <v>109440000</v>
          </cell>
          <cell r="Q68">
            <v>0</v>
          </cell>
          <cell r="R68">
            <v>76240000</v>
          </cell>
          <cell r="S68">
            <v>0</v>
          </cell>
          <cell r="T68">
            <v>22500000</v>
          </cell>
          <cell r="U68">
            <v>10700000</v>
          </cell>
          <cell r="V68">
            <v>0</v>
          </cell>
          <cell r="W68">
            <v>0</v>
          </cell>
          <cell r="Y68">
            <v>5953001</v>
          </cell>
          <cell r="Z68">
            <v>5953001</v>
          </cell>
          <cell r="AA68">
            <v>0</v>
          </cell>
          <cell r="AB68">
            <v>10700000</v>
          </cell>
          <cell r="AC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40352085</v>
          </cell>
          <cell r="AL68">
            <v>56997915</v>
          </cell>
          <cell r="AM68">
            <v>1390000</v>
          </cell>
          <cell r="AN68">
            <v>0</v>
          </cell>
          <cell r="AO68">
            <v>0</v>
          </cell>
          <cell r="AQ68">
            <v>149319</v>
          </cell>
          <cell r="AR68">
            <v>0</v>
          </cell>
          <cell r="AS68">
            <v>0</v>
          </cell>
        </row>
        <row r="69">
          <cell r="F69">
            <v>0</v>
          </cell>
          <cell r="G69">
            <v>44620000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23302</v>
          </cell>
          <cell r="O69">
            <v>23302</v>
          </cell>
          <cell r="P69">
            <v>67555300</v>
          </cell>
          <cell r="Q69">
            <v>0</v>
          </cell>
          <cell r="R69">
            <v>37655900</v>
          </cell>
          <cell r="S69">
            <v>0</v>
          </cell>
          <cell r="T69">
            <v>16465000</v>
          </cell>
          <cell r="U69">
            <v>7399400</v>
          </cell>
          <cell r="V69">
            <v>0</v>
          </cell>
          <cell r="W69">
            <v>6035000</v>
          </cell>
          <cell r="Y69">
            <v>584354</v>
          </cell>
          <cell r="Z69">
            <v>584354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13434400</v>
          </cell>
          <cell r="AG69">
            <v>0</v>
          </cell>
          <cell r="AH69">
            <v>0</v>
          </cell>
          <cell r="AI69">
            <v>0</v>
          </cell>
          <cell r="AK69">
            <v>8168900</v>
          </cell>
          <cell r="AL69">
            <v>27802000</v>
          </cell>
          <cell r="AM69">
            <v>18150000</v>
          </cell>
          <cell r="AN69">
            <v>0</v>
          </cell>
          <cell r="AO69">
            <v>0</v>
          </cell>
          <cell r="AQ69">
            <v>177084</v>
          </cell>
          <cell r="AR69">
            <v>0</v>
          </cell>
          <cell r="AS69">
            <v>0</v>
          </cell>
        </row>
        <row r="70">
          <cell r="F70">
            <v>0</v>
          </cell>
          <cell r="G70">
            <v>139380000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59596</v>
          </cell>
          <cell r="O70">
            <v>59596</v>
          </cell>
          <cell r="P70">
            <v>139380000</v>
          </cell>
          <cell r="Q70">
            <v>0</v>
          </cell>
          <cell r="R70">
            <v>68290000</v>
          </cell>
          <cell r="S70">
            <v>0</v>
          </cell>
          <cell r="T70">
            <v>0</v>
          </cell>
          <cell r="U70">
            <v>71090000</v>
          </cell>
          <cell r="V70">
            <v>0</v>
          </cell>
          <cell r="W70">
            <v>0</v>
          </cell>
          <cell r="Y70">
            <v>5017086</v>
          </cell>
          <cell r="Z70">
            <v>5017086</v>
          </cell>
          <cell r="AA70">
            <v>0</v>
          </cell>
          <cell r="AB70">
            <v>22220000</v>
          </cell>
          <cell r="AC70">
            <v>0</v>
          </cell>
          <cell r="AD70">
            <v>0</v>
          </cell>
          <cell r="AE70">
            <v>47670000</v>
          </cell>
          <cell r="AG70">
            <v>1200000</v>
          </cell>
          <cell r="AH70">
            <v>0</v>
          </cell>
          <cell r="AI70">
            <v>0</v>
          </cell>
          <cell r="AK70">
            <v>23912000</v>
          </cell>
          <cell r="AL70">
            <v>42778000</v>
          </cell>
          <cell r="AM70">
            <v>1600000</v>
          </cell>
          <cell r="AN70">
            <v>0</v>
          </cell>
          <cell r="AO70">
            <v>0</v>
          </cell>
          <cell r="AQ70">
            <v>134061</v>
          </cell>
          <cell r="AR70">
            <v>0</v>
          </cell>
          <cell r="AS70">
            <v>0</v>
          </cell>
        </row>
        <row r="71">
          <cell r="F71">
            <v>0</v>
          </cell>
          <cell r="G71">
            <v>126960000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76416</v>
          </cell>
          <cell r="O71">
            <v>76416</v>
          </cell>
          <cell r="P71">
            <v>149460000</v>
          </cell>
          <cell r="Q71">
            <v>0</v>
          </cell>
          <cell r="R71">
            <v>86788500</v>
          </cell>
          <cell r="S71">
            <v>0</v>
          </cell>
          <cell r="T71">
            <v>22500000</v>
          </cell>
          <cell r="U71">
            <v>40171500</v>
          </cell>
          <cell r="V71">
            <v>0</v>
          </cell>
          <cell r="W71">
            <v>0</v>
          </cell>
          <cell r="Y71">
            <v>4861648</v>
          </cell>
          <cell r="Z71">
            <v>4861648</v>
          </cell>
          <cell r="AA71">
            <v>0</v>
          </cell>
          <cell r="AB71">
            <v>13500000</v>
          </cell>
          <cell r="AC71">
            <v>0</v>
          </cell>
          <cell r="AD71">
            <v>0</v>
          </cell>
          <cell r="AE71">
            <v>26671500</v>
          </cell>
          <cell r="AG71">
            <v>0</v>
          </cell>
          <cell r="AH71">
            <v>0</v>
          </cell>
          <cell r="AI71">
            <v>0</v>
          </cell>
          <cell r="AK71">
            <v>44040500</v>
          </cell>
          <cell r="AL71">
            <v>65248000</v>
          </cell>
          <cell r="AM71">
            <v>0</v>
          </cell>
          <cell r="AN71">
            <v>0</v>
          </cell>
          <cell r="AO71">
            <v>0</v>
          </cell>
          <cell r="AQ71">
            <v>1192</v>
          </cell>
          <cell r="AR71">
            <v>0</v>
          </cell>
          <cell r="AS71">
            <v>0</v>
          </cell>
        </row>
        <row r="72">
          <cell r="F72">
            <v>0</v>
          </cell>
          <cell r="G72">
            <v>51060000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33172</v>
          </cell>
          <cell r="O72">
            <v>33172</v>
          </cell>
          <cell r="P72">
            <v>51060000</v>
          </cell>
          <cell r="Q72">
            <v>0</v>
          </cell>
          <cell r="R72">
            <v>47060000</v>
          </cell>
          <cell r="S72">
            <v>0</v>
          </cell>
          <cell r="T72">
            <v>0</v>
          </cell>
          <cell r="U72">
            <v>4000000</v>
          </cell>
          <cell r="V72">
            <v>0</v>
          </cell>
          <cell r="W72">
            <v>0</v>
          </cell>
          <cell r="Y72">
            <v>2947910</v>
          </cell>
          <cell r="Z72">
            <v>2947910</v>
          </cell>
          <cell r="AA72">
            <v>0</v>
          </cell>
          <cell r="AB72">
            <v>4000000</v>
          </cell>
          <cell r="AC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23783000</v>
          </cell>
          <cell r="AL72">
            <v>23277000</v>
          </cell>
          <cell r="AM72">
            <v>0</v>
          </cell>
          <cell r="AN72">
            <v>0</v>
          </cell>
          <cell r="AO72">
            <v>0</v>
          </cell>
          <cell r="AQ72">
            <v>10070</v>
          </cell>
          <cell r="AR72">
            <v>0</v>
          </cell>
          <cell r="AS72">
            <v>0</v>
          </cell>
        </row>
        <row r="73">
          <cell r="F73">
            <v>0</v>
          </cell>
          <cell r="G73">
            <v>310960000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177296</v>
          </cell>
          <cell r="O73">
            <v>177296</v>
          </cell>
          <cell r="P73">
            <v>310960000</v>
          </cell>
          <cell r="Q73">
            <v>0</v>
          </cell>
          <cell r="R73">
            <v>213422000</v>
          </cell>
          <cell r="S73">
            <v>0</v>
          </cell>
          <cell r="T73">
            <v>0</v>
          </cell>
          <cell r="U73">
            <v>97538000</v>
          </cell>
          <cell r="V73">
            <v>0</v>
          </cell>
          <cell r="W73">
            <v>0</v>
          </cell>
          <cell r="Y73">
            <v>5914428</v>
          </cell>
          <cell r="Z73">
            <v>5914428</v>
          </cell>
          <cell r="AA73">
            <v>0</v>
          </cell>
          <cell r="AB73">
            <v>34890000</v>
          </cell>
          <cell r="AC73">
            <v>0</v>
          </cell>
          <cell r="AD73">
            <v>0</v>
          </cell>
          <cell r="AE73">
            <v>56048000</v>
          </cell>
          <cell r="AG73">
            <v>6600000</v>
          </cell>
          <cell r="AH73">
            <v>0</v>
          </cell>
          <cell r="AI73">
            <v>0</v>
          </cell>
          <cell r="AK73">
            <v>66271400</v>
          </cell>
          <cell r="AL73">
            <v>147150600</v>
          </cell>
          <cell r="AM73">
            <v>0</v>
          </cell>
          <cell r="AN73">
            <v>0</v>
          </cell>
          <cell r="AO73">
            <v>0</v>
          </cell>
          <cell r="AQ73">
            <v>238509</v>
          </cell>
          <cell r="AR73">
            <v>0</v>
          </cell>
          <cell r="AS73">
            <v>0</v>
          </cell>
        </row>
        <row r="74">
          <cell r="F74">
            <v>0</v>
          </cell>
          <cell r="G74">
            <v>286580000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31584</v>
          </cell>
          <cell r="O74">
            <v>31584</v>
          </cell>
          <cell r="P74">
            <v>309128444</v>
          </cell>
          <cell r="Q74">
            <v>0</v>
          </cell>
          <cell r="R74">
            <v>200295644</v>
          </cell>
          <cell r="S74">
            <v>0</v>
          </cell>
          <cell r="T74">
            <v>22500000</v>
          </cell>
          <cell r="U74">
            <v>86332800</v>
          </cell>
          <cell r="V74">
            <v>0</v>
          </cell>
          <cell r="W74">
            <v>0</v>
          </cell>
          <cell r="Y74">
            <v>21038959</v>
          </cell>
          <cell r="Z74">
            <v>21038959</v>
          </cell>
          <cell r="AA74">
            <v>0</v>
          </cell>
          <cell r="AB74">
            <v>63615000</v>
          </cell>
          <cell r="AC74">
            <v>0</v>
          </cell>
          <cell r="AD74">
            <v>0</v>
          </cell>
          <cell r="AE74">
            <v>0</v>
          </cell>
          <cell r="AG74">
            <v>22717800</v>
          </cell>
          <cell r="AH74">
            <v>0</v>
          </cell>
          <cell r="AI74">
            <v>0</v>
          </cell>
          <cell r="AK74">
            <v>83691744</v>
          </cell>
          <cell r="AL74">
            <v>114466900</v>
          </cell>
          <cell r="AM74">
            <v>5790000</v>
          </cell>
          <cell r="AN74">
            <v>18847000</v>
          </cell>
          <cell r="AO74">
            <v>0</v>
          </cell>
          <cell r="AQ74">
            <v>261861</v>
          </cell>
          <cell r="AR74">
            <v>0</v>
          </cell>
          <cell r="AS74">
            <v>0</v>
          </cell>
        </row>
        <row r="75">
          <cell r="F75">
            <v>0</v>
          </cell>
          <cell r="G75">
            <v>229080000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95480</v>
          </cell>
          <cell r="O75">
            <v>95480</v>
          </cell>
          <cell r="P75">
            <v>229080000</v>
          </cell>
          <cell r="Q75">
            <v>0</v>
          </cell>
          <cell r="R75">
            <v>141923000</v>
          </cell>
          <cell r="S75">
            <v>0</v>
          </cell>
          <cell r="T75">
            <v>0</v>
          </cell>
          <cell r="U75">
            <v>87157000</v>
          </cell>
          <cell r="V75">
            <v>0</v>
          </cell>
          <cell r="W75">
            <v>0</v>
          </cell>
          <cell r="Y75">
            <v>8399711</v>
          </cell>
          <cell r="Z75">
            <v>8399711</v>
          </cell>
          <cell r="AA75">
            <v>0</v>
          </cell>
          <cell r="AB75">
            <v>14230000</v>
          </cell>
          <cell r="AC75">
            <v>0</v>
          </cell>
          <cell r="AD75">
            <v>0</v>
          </cell>
          <cell r="AE75">
            <v>55927000</v>
          </cell>
          <cell r="AG75">
            <v>17000000</v>
          </cell>
          <cell r="AH75">
            <v>0</v>
          </cell>
          <cell r="AI75">
            <v>0</v>
          </cell>
          <cell r="AK75">
            <v>50914000</v>
          </cell>
          <cell r="AL75">
            <v>90709000</v>
          </cell>
          <cell r="AM75">
            <v>300000</v>
          </cell>
          <cell r="AN75">
            <v>0</v>
          </cell>
          <cell r="AO75">
            <v>0</v>
          </cell>
          <cell r="AQ75">
            <v>196371</v>
          </cell>
          <cell r="AR75">
            <v>0</v>
          </cell>
          <cell r="AS75">
            <v>0</v>
          </cell>
        </row>
        <row r="76">
          <cell r="F76">
            <v>0</v>
          </cell>
          <cell r="G76">
            <v>132020000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75771</v>
          </cell>
          <cell r="O76">
            <v>75771</v>
          </cell>
          <cell r="P76">
            <v>154520000</v>
          </cell>
          <cell r="Q76">
            <v>0</v>
          </cell>
          <cell r="R76">
            <v>101469901</v>
          </cell>
          <cell r="S76">
            <v>0</v>
          </cell>
          <cell r="T76">
            <v>22500000</v>
          </cell>
          <cell r="U76">
            <v>30550099</v>
          </cell>
          <cell r="V76">
            <v>0</v>
          </cell>
          <cell r="W76">
            <v>0</v>
          </cell>
          <cell r="Y76">
            <v>3748917</v>
          </cell>
          <cell r="Z76">
            <v>3748917</v>
          </cell>
          <cell r="AA76">
            <v>0</v>
          </cell>
          <cell r="AB76">
            <v>3060000</v>
          </cell>
          <cell r="AC76">
            <v>0</v>
          </cell>
          <cell r="AD76">
            <v>0</v>
          </cell>
          <cell r="AE76">
            <v>25296100</v>
          </cell>
          <cell r="AG76">
            <v>2193999</v>
          </cell>
          <cell r="AH76">
            <v>0</v>
          </cell>
          <cell r="AI76">
            <v>0</v>
          </cell>
          <cell r="AK76">
            <v>56736901</v>
          </cell>
          <cell r="AL76">
            <v>52488000</v>
          </cell>
          <cell r="AM76">
            <v>3650000</v>
          </cell>
          <cell r="AN76">
            <v>11095000</v>
          </cell>
          <cell r="AO76">
            <v>0</v>
          </cell>
          <cell r="AQ76">
            <v>523</v>
          </cell>
          <cell r="AR76">
            <v>0</v>
          </cell>
          <cell r="AS76">
            <v>0</v>
          </cell>
        </row>
        <row r="77">
          <cell r="F77">
            <v>0</v>
          </cell>
          <cell r="G77">
            <v>15640000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7415</v>
          </cell>
          <cell r="O77">
            <v>7415</v>
          </cell>
          <cell r="P77">
            <v>22955500</v>
          </cell>
          <cell r="Q77">
            <v>0</v>
          </cell>
          <cell r="R77">
            <v>17574500</v>
          </cell>
          <cell r="S77">
            <v>0</v>
          </cell>
          <cell r="T77">
            <v>0</v>
          </cell>
          <cell r="U77">
            <v>5381000</v>
          </cell>
          <cell r="V77">
            <v>0</v>
          </cell>
          <cell r="W77">
            <v>0</v>
          </cell>
          <cell r="Y77">
            <v>540428</v>
          </cell>
          <cell r="Z77">
            <v>540428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5381000</v>
          </cell>
          <cell r="AG77">
            <v>0</v>
          </cell>
          <cell r="AH77">
            <v>0</v>
          </cell>
          <cell r="AI77">
            <v>0</v>
          </cell>
          <cell r="AK77">
            <v>5174300</v>
          </cell>
          <cell r="AL77">
            <v>12400200</v>
          </cell>
          <cell r="AM77">
            <v>0</v>
          </cell>
          <cell r="AN77">
            <v>0</v>
          </cell>
          <cell r="AO77">
            <v>0</v>
          </cell>
          <cell r="AQ77">
            <v>12599</v>
          </cell>
          <cell r="AR77">
            <v>0</v>
          </cell>
          <cell r="AS77">
            <v>0</v>
          </cell>
        </row>
        <row r="78">
          <cell r="F78">
            <v>0</v>
          </cell>
          <cell r="G78">
            <v>31280000</v>
          </cell>
          <cell r="H78">
            <v>0</v>
          </cell>
          <cell r="J78">
            <v>0</v>
          </cell>
          <cell r="K78">
            <v>0</v>
          </cell>
          <cell r="M78">
            <v>0</v>
          </cell>
          <cell r="N78">
            <v>8681</v>
          </cell>
          <cell r="O78">
            <v>8681</v>
          </cell>
          <cell r="P78">
            <v>31280000</v>
          </cell>
          <cell r="Q78">
            <v>0</v>
          </cell>
          <cell r="R78">
            <v>27920000</v>
          </cell>
          <cell r="S78">
            <v>0</v>
          </cell>
          <cell r="T78">
            <v>0</v>
          </cell>
          <cell r="U78">
            <v>3360000</v>
          </cell>
          <cell r="V78">
            <v>0</v>
          </cell>
          <cell r="W78">
            <v>0</v>
          </cell>
          <cell r="Y78">
            <v>1212032</v>
          </cell>
          <cell r="Z78">
            <v>1212032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3360000</v>
          </cell>
          <cell r="AG78">
            <v>0</v>
          </cell>
          <cell r="AH78">
            <v>0</v>
          </cell>
          <cell r="AI78">
            <v>0</v>
          </cell>
          <cell r="AK78">
            <v>11195000</v>
          </cell>
          <cell r="AL78">
            <v>16255000</v>
          </cell>
          <cell r="AM78">
            <v>470000</v>
          </cell>
          <cell r="AN78">
            <v>0</v>
          </cell>
          <cell r="AO78">
            <v>0</v>
          </cell>
          <cell r="AQ78">
            <v>216764</v>
          </cell>
          <cell r="AR78">
            <v>0</v>
          </cell>
          <cell r="AS78">
            <v>0</v>
          </cell>
        </row>
        <row r="79">
          <cell r="F79">
            <v>0</v>
          </cell>
          <cell r="G79">
            <v>126040000</v>
          </cell>
          <cell r="H79">
            <v>0</v>
          </cell>
          <cell r="J79">
            <v>0</v>
          </cell>
          <cell r="K79">
            <v>0</v>
          </cell>
          <cell r="M79">
            <v>0</v>
          </cell>
          <cell r="N79">
            <v>94422</v>
          </cell>
          <cell r="O79">
            <v>94422</v>
          </cell>
          <cell r="P79">
            <v>126040000</v>
          </cell>
          <cell r="Q79">
            <v>0</v>
          </cell>
          <cell r="R79">
            <v>93190000</v>
          </cell>
          <cell r="S79">
            <v>0</v>
          </cell>
          <cell r="T79">
            <v>0</v>
          </cell>
          <cell r="U79">
            <v>32850000</v>
          </cell>
          <cell r="V79">
            <v>0</v>
          </cell>
          <cell r="W79">
            <v>0</v>
          </cell>
          <cell r="Y79">
            <v>10278969</v>
          </cell>
          <cell r="Z79">
            <v>10278969</v>
          </cell>
          <cell r="AA79">
            <v>0</v>
          </cell>
          <cell r="AB79">
            <v>11800000</v>
          </cell>
          <cell r="AC79">
            <v>0</v>
          </cell>
          <cell r="AD79">
            <v>0</v>
          </cell>
          <cell r="AE79">
            <v>0</v>
          </cell>
          <cell r="AG79">
            <v>21050000</v>
          </cell>
          <cell r="AH79">
            <v>0</v>
          </cell>
          <cell r="AI79">
            <v>0</v>
          </cell>
          <cell r="AK79">
            <v>24911850</v>
          </cell>
          <cell r="AL79">
            <v>61438150</v>
          </cell>
          <cell r="AM79">
            <v>6840000</v>
          </cell>
          <cell r="AN79">
            <v>0</v>
          </cell>
          <cell r="AO79">
            <v>0</v>
          </cell>
          <cell r="AQ79">
            <v>272677</v>
          </cell>
          <cell r="AR79">
            <v>0</v>
          </cell>
          <cell r="AS79">
            <v>0</v>
          </cell>
        </row>
        <row r="80">
          <cell r="F80">
            <v>0</v>
          </cell>
          <cell r="G80">
            <v>71760000</v>
          </cell>
          <cell r="H80">
            <v>0</v>
          </cell>
          <cell r="J80">
            <v>0</v>
          </cell>
          <cell r="K80">
            <v>0</v>
          </cell>
          <cell r="M80">
            <v>0</v>
          </cell>
          <cell r="N80">
            <v>32444</v>
          </cell>
          <cell r="O80">
            <v>32444</v>
          </cell>
          <cell r="P80">
            <v>71760000</v>
          </cell>
          <cell r="Q80">
            <v>0</v>
          </cell>
          <cell r="R80">
            <v>49092000</v>
          </cell>
          <cell r="S80">
            <v>0</v>
          </cell>
          <cell r="T80">
            <v>0</v>
          </cell>
          <cell r="U80">
            <v>22668000</v>
          </cell>
          <cell r="V80">
            <v>0</v>
          </cell>
          <cell r="W80">
            <v>0</v>
          </cell>
          <cell r="Y80">
            <v>2394869</v>
          </cell>
          <cell r="Z80">
            <v>2394869</v>
          </cell>
          <cell r="AA80">
            <v>0</v>
          </cell>
          <cell r="AB80">
            <v>4350000</v>
          </cell>
          <cell r="AC80">
            <v>0</v>
          </cell>
          <cell r="AD80">
            <v>0</v>
          </cell>
          <cell r="AE80">
            <v>18318000</v>
          </cell>
          <cell r="AG80">
            <v>0</v>
          </cell>
          <cell r="AH80">
            <v>0</v>
          </cell>
          <cell r="AI80">
            <v>0</v>
          </cell>
          <cell r="AK80">
            <v>20167000</v>
          </cell>
          <cell r="AL80">
            <v>28225000</v>
          </cell>
          <cell r="AM80">
            <v>700000</v>
          </cell>
          <cell r="AN80">
            <v>0</v>
          </cell>
          <cell r="AO80">
            <v>0</v>
          </cell>
          <cell r="AQ80">
            <v>44898</v>
          </cell>
          <cell r="AR80">
            <v>0</v>
          </cell>
          <cell r="AS80">
            <v>0</v>
          </cell>
        </row>
        <row r="81">
          <cell r="F81">
            <v>0</v>
          </cell>
          <cell r="G81">
            <v>63020000</v>
          </cell>
          <cell r="H81">
            <v>0</v>
          </cell>
          <cell r="J81">
            <v>0</v>
          </cell>
          <cell r="K81">
            <v>0</v>
          </cell>
          <cell r="M81">
            <v>0</v>
          </cell>
          <cell r="N81">
            <v>34435</v>
          </cell>
          <cell r="O81">
            <v>34435</v>
          </cell>
          <cell r="P81">
            <v>63020000</v>
          </cell>
          <cell r="Q81">
            <v>0</v>
          </cell>
          <cell r="R81">
            <v>45370000</v>
          </cell>
          <cell r="S81">
            <v>0</v>
          </cell>
          <cell r="T81">
            <v>0</v>
          </cell>
          <cell r="U81">
            <v>17650000</v>
          </cell>
          <cell r="V81">
            <v>0</v>
          </cell>
          <cell r="W81">
            <v>0</v>
          </cell>
          <cell r="Y81">
            <v>2926271</v>
          </cell>
          <cell r="Z81">
            <v>2926271</v>
          </cell>
          <cell r="AA81">
            <v>0</v>
          </cell>
          <cell r="AB81">
            <v>3500000</v>
          </cell>
          <cell r="AC81">
            <v>0</v>
          </cell>
          <cell r="AD81">
            <v>0</v>
          </cell>
          <cell r="AE81">
            <v>11900000</v>
          </cell>
          <cell r="AG81">
            <v>2250000</v>
          </cell>
          <cell r="AH81">
            <v>0</v>
          </cell>
          <cell r="AI81">
            <v>0</v>
          </cell>
          <cell r="AK81">
            <v>36912000</v>
          </cell>
          <cell r="AL81">
            <v>7978000</v>
          </cell>
          <cell r="AM81">
            <v>480000</v>
          </cell>
          <cell r="AN81">
            <v>0</v>
          </cell>
          <cell r="AO81">
            <v>0</v>
          </cell>
          <cell r="AQ81">
            <v>103909</v>
          </cell>
          <cell r="AR81">
            <v>0</v>
          </cell>
          <cell r="AS81">
            <v>0</v>
          </cell>
        </row>
        <row r="82">
          <cell r="F82">
            <v>0</v>
          </cell>
          <cell r="G82">
            <v>75440000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43142</v>
          </cell>
          <cell r="O82">
            <v>43142</v>
          </cell>
          <cell r="P82">
            <v>84405850</v>
          </cell>
          <cell r="Q82">
            <v>0</v>
          </cell>
          <cell r="R82">
            <v>56817450</v>
          </cell>
          <cell r="S82">
            <v>0</v>
          </cell>
          <cell r="T82">
            <v>0</v>
          </cell>
          <cell r="U82">
            <v>27588400</v>
          </cell>
          <cell r="V82">
            <v>0</v>
          </cell>
          <cell r="W82">
            <v>0</v>
          </cell>
          <cell r="Y82">
            <v>3617055</v>
          </cell>
          <cell r="Z82">
            <v>3617055</v>
          </cell>
          <cell r="AA82">
            <v>0</v>
          </cell>
          <cell r="AB82">
            <v>7104000</v>
          </cell>
          <cell r="AC82">
            <v>0</v>
          </cell>
          <cell r="AD82">
            <v>0</v>
          </cell>
          <cell r="AE82">
            <v>15511600</v>
          </cell>
          <cell r="AG82">
            <v>4972800</v>
          </cell>
          <cell r="AH82">
            <v>0</v>
          </cell>
          <cell r="AI82">
            <v>0</v>
          </cell>
          <cell r="AK82">
            <v>22058825</v>
          </cell>
          <cell r="AL82">
            <v>32958625</v>
          </cell>
          <cell r="AM82">
            <v>1200000</v>
          </cell>
          <cell r="AN82">
            <v>600000</v>
          </cell>
          <cell r="AO82">
            <v>0</v>
          </cell>
          <cell r="AQ82">
            <v>688</v>
          </cell>
          <cell r="AR82">
            <v>0</v>
          </cell>
          <cell r="AS82">
            <v>0</v>
          </cell>
        </row>
        <row r="83">
          <cell r="F83">
            <v>0</v>
          </cell>
          <cell r="G83">
            <v>86940000</v>
          </cell>
          <cell r="H83">
            <v>0</v>
          </cell>
          <cell r="J83">
            <v>0</v>
          </cell>
          <cell r="K83">
            <v>0</v>
          </cell>
          <cell r="M83">
            <v>0</v>
          </cell>
          <cell r="N83">
            <v>78523</v>
          </cell>
          <cell r="O83">
            <v>78523</v>
          </cell>
          <cell r="P83">
            <v>93512615</v>
          </cell>
          <cell r="Q83">
            <v>0</v>
          </cell>
          <cell r="R83">
            <v>68782615</v>
          </cell>
          <cell r="S83">
            <v>0</v>
          </cell>
          <cell r="T83">
            <v>0</v>
          </cell>
          <cell r="U83">
            <v>24730000</v>
          </cell>
          <cell r="V83">
            <v>0</v>
          </cell>
          <cell r="W83">
            <v>0</v>
          </cell>
          <cell r="Y83">
            <v>6140196</v>
          </cell>
          <cell r="Z83">
            <v>6140196</v>
          </cell>
          <cell r="AA83">
            <v>0</v>
          </cell>
          <cell r="AB83">
            <v>5800000</v>
          </cell>
          <cell r="AC83">
            <v>0</v>
          </cell>
          <cell r="AD83">
            <v>0</v>
          </cell>
          <cell r="AE83">
            <v>18930000</v>
          </cell>
          <cell r="AG83">
            <v>0</v>
          </cell>
          <cell r="AH83">
            <v>0</v>
          </cell>
          <cell r="AI83">
            <v>0</v>
          </cell>
          <cell r="AK83">
            <v>47353615</v>
          </cell>
          <cell r="AL83">
            <v>16789000</v>
          </cell>
          <cell r="AM83">
            <v>2000000</v>
          </cell>
          <cell r="AN83">
            <v>2640000</v>
          </cell>
          <cell r="AO83">
            <v>0</v>
          </cell>
          <cell r="AQ83">
            <v>317933</v>
          </cell>
          <cell r="AR83">
            <v>0</v>
          </cell>
          <cell r="AS83">
            <v>0</v>
          </cell>
        </row>
        <row r="84">
          <cell r="F84">
            <v>0</v>
          </cell>
          <cell r="G84">
            <v>190900000</v>
          </cell>
          <cell r="H84">
            <v>0</v>
          </cell>
          <cell r="J84">
            <v>0</v>
          </cell>
          <cell r="K84">
            <v>0</v>
          </cell>
          <cell r="N84">
            <v>109102</v>
          </cell>
          <cell r="O84">
            <v>109102</v>
          </cell>
          <cell r="P84">
            <v>213400000</v>
          </cell>
          <cell r="Q84">
            <v>0</v>
          </cell>
          <cell r="R84">
            <v>149339000</v>
          </cell>
          <cell r="S84">
            <v>0</v>
          </cell>
          <cell r="T84">
            <v>22500000</v>
          </cell>
          <cell r="U84">
            <v>41561000</v>
          </cell>
          <cell r="V84">
            <v>0</v>
          </cell>
          <cell r="W84">
            <v>0</v>
          </cell>
          <cell r="Y84">
            <v>10628679</v>
          </cell>
          <cell r="Z84">
            <v>10628679</v>
          </cell>
          <cell r="AA84">
            <v>0</v>
          </cell>
          <cell r="AB84">
            <v>2500000</v>
          </cell>
          <cell r="AC84">
            <v>0</v>
          </cell>
          <cell r="AD84">
            <v>0</v>
          </cell>
          <cell r="AE84">
            <v>39061000</v>
          </cell>
          <cell r="AG84">
            <v>0</v>
          </cell>
          <cell r="AH84">
            <v>0</v>
          </cell>
          <cell r="AI84">
            <v>0</v>
          </cell>
          <cell r="AK84">
            <v>78425500</v>
          </cell>
          <cell r="AL84">
            <v>78918000</v>
          </cell>
          <cell r="AM84">
            <v>1500000</v>
          </cell>
          <cell r="AN84">
            <v>12995500</v>
          </cell>
          <cell r="AO84">
            <v>0</v>
          </cell>
          <cell r="AQ84">
            <v>323985</v>
          </cell>
          <cell r="AR84">
            <v>0</v>
          </cell>
          <cell r="AS84">
            <v>0</v>
          </cell>
        </row>
        <row r="85">
          <cell r="F85">
            <v>0</v>
          </cell>
          <cell r="G85">
            <v>89700000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87527</v>
          </cell>
          <cell r="O85">
            <v>87527</v>
          </cell>
          <cell r="P85">
            <v>89700000</v>
          </cell>
          <cell r="Q85">
            <v>0</v>
          </cell>
          <cell r="R85">
            <v>63402700</v>
          </cell>
          <cell r="S85">
            <v>0</v>
          </cell>
          <cell r="T85">
            <v>0</v>
          </cell>
          <cell r="U85">
            <v>26297300</v>
          </cell>
          <cell r="V85">
            <v>0</v>
          </cell>
          <cell r="W85">
            <v>0</v>
          </cell>
          <cell r="Y85">
            <v>6645294</v>
          </cell>
          <cell r="Z85">
            <v>6645294</v>
          </cell>
          <cell r="AA85">
            <v>0</v>
          </cell>
          <cell r="AB85">
            <v>10300000</v>
          </cell>
          <cell r="AC85">
            <v>0</v>
          </cell>
          <cell r="AD85">
            <v>0</v>
          </cell>
          <cell r="AE85">
            <v>12797300</v>
          </cell>
          <cell r="AG85">
            <v>3200000</v>
          </cell>
          <cell r="AH85">
            <v>0</v>
          </cell>
          <cell r="AI85">
            <v>0</v>
          </cell>
          <cell r="AK85">
            <v>54182700</v>
          </cell>
          <cell r="AL85">
            <v>4750000</v>
          </cell>
          <cell r="AM85">
            <v>3720000</v>
          </cell>
          <cell r="AN85">
            <v>750000</v>
          </cell>
          <cell r="AO85">
            <v>0</v>
          </cell>
          <cell r="AQ85">
            <v>3800499</v>
          </cell>
          <cell r="AR85">
            <v>0</v>
          </cell>
          <cell r="AS85">
            <v>0</v>
          </cell>
        </row>
        <row r="86">
          <cell r="F86">
            <v>0</v>
          </cell>
          <cell r="G86">
            <v>102120000</v>
          </cell>
          <cell r="H86">
            <v>0</v>
          </cell>
          <cell r="J86">
            <v>0</v>
          </cell>
          <cell r="K86">
            <v>0</v>
          </cell>
          <cell r="M86">
            <v>0</v>
          </cell>
          <cell r="N86">
            <v>88557</v>
          </cell>
          <cell r="O86">
            <v>88557</v>
          </cell>
          <cell r="P86">
            <v>124620000</v>
          </cell>
          <cell r="Q86">
            <v>0</v>
          </cell>
          <cell r="R86">
            <v>67746500</v>
          </cell>
          <cell r="S86">
            <v>0</v>
          </cell>
          <cell r="T86">
            <v>22500000</v>
          </cell>
          <cell r="U86">
            <v>34373500</v>
          </cell>
          <cell r="V86">
            <v>0</v>
          </cell>
          <cell r="W86">
            <v>0</v>
          </cell>
          <cell r="Y86">
            <v>8184730</v>
          </cell>
          <cell r="Z86">
            <v>8184730</v>
          </cell>
          <cell r="AA86">
            <v>0</v>
          </cell>
          <cell r="AB86">
            <v>26000000</v>
          </cell>
          <cell r="AC86">
            <v>0</v>
          </cell>
          <cell r="AD86">
            <v>0</v>
          </cell>
          <cell r="AE86">
            <v>7073500</v>
          </cell>
          <cell r="AG86">
            <v>1300000</v>
          </cell>
          <cell r="AH86">
            <v>0</v>
          </cell>
          <cell r="AI86">
            <v>0</v>
          </cell>
          <cell r="AK86">
            <v>38042500</v>
          </cell>
          <cell r="AL86">
            <v>51354000</v>
          </cell>
          <cell r="AM86">
            <v>850000</v>
          </cell>
          <cell r="AN86">
            <v>0</v>
          </cell>
          <cell r="AO86">
            <v>0</v>
          </cell>
          <cell r="AQ86">
            <v>460</v>
          </cell>
          <cell r="AR86">
            <v>0</v>
          </cell>
          <cell r="AS86">
            <v>0</v>
          </cell>
        </row>
        <row r="87">
          <cell r="F87">
            <v>0</v>
          </cell>
          <cell r="G87">
            <v>65320000</v>
          </cell>
          <cell r="H87">
            <v>0</v>
          </cell>
          <cell r="J87">
            <v>0</v>
          </cell>
          <cell r="K87">
            <v>0</v>
          </cell>
          <cell r="M87">
            <v>4894</v>
          </cell>
          <cell r="N87">
            <v>30209</v>
          </cell>
          <cell r="O87">
            <v>30209</v>
          </cell>
          <cell r="P87">
            <v>69128960</v>
          </cell>
          <cell r="Q87">
            <v>0</v>
          </cell>
          <cell r="R87">
            <v>38314960</v>
          </cell>
          <cell r="S87">
            <v>0</v>
          </cell>
          <cell r="T87">
            <v>0</v>
          </cell>
          <cell r="U87">
            <v>30814000</v>
          </cell>
          <cell r="V87">
            <v>0</v>
          </cell>
          <cell r="W87">
            <v>0</v>
          </cell>
          <cell r="Y87">
            <v>3315587</v>
          </cell>
          <cell r="Z87">
            <v>3315587</v>
          </cell>
          <cell r="AA87">
            <v>0</v>
          </cell>
          <cell r="AB87">
            <v>11460000</v>
          </cell>
          <cell r="AC87">
            <v>0</v>
          </cell>
          <cell r="AD87">
            <v>0</v>
          </cell>
          <cell r="AE87">
            <v>18454000</v>
          </cell>
          <cell r="AG87">
            <v>900000</v>
          </cell>
          <cell r="AH87">
            <v>0</v>
          </cell>
          <cell r="AI87">
            <v>0</v>
          </cell>
          <cell r="AK87">
            <v>16923460</v>
          </cell>
          <cell r="AL87">
            <v>20991500</v>
          </cell>
          <cell r="AM87">
            <v>400000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</row>
        <row r="88">
          <cell r="F88">
            <v>0</v>
          </cell>
          <cell r="G88">
            <v>31740000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4797</v>
          </cell>
          <cell r="O88">
            <v>4797</v>
          </cell>
          <cell r="P88">
            <v>31740000</v>
          </cell>
          <cell r="Q88">
            <v>0</v>
          </cell>
          <cell r="R88">
            <v>21638000</v>
          </cell>
          <cell r="S88">
            <v>0</v>
          </cell>
          <cell r="T88">
            <v>0</v>
          </cell>
          <cell r="U88">
            <v>10102000</v>
          </cell>
          <cell r="V88">
            <v>0</v>
          </cell>
          <cell r="W88">
            <v>0</v>
          </cell>
          <cell r="Y88">
            <v>1655492</v>
          </cell>
          <cell r="Z88">
            <v>1655492</v>
          </cell>
          <cell r="AA88">
            <v>0</v>
          </cell>
          <cell r="AB88">
            <v>10102000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7823000</v>
          </cell>
          <cell r="AL88">
            <v>12745000</v>
          </cell>
          <cell r="AM88">
            <v>1070000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</row>
        <row r="89">
          <cell r="F89">
            <v>0</v>
          </cell>
          <cell r="G89">
            <v>28060000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14389</v>
          </cell>
          <cell r="O89">
            <v>14389</v>
          </cell>
          <cell r="P89">
            <v>28060000</v>
          </cell>
          <cell r="Q89">
            <v>0</v>
          </cell>
          <cell r="R89">
            <v>17941400</v>
          </cell>
          <cell r="S89">
            <v>0</v>
          </cell>
          <cell r="T89">
            <v>0</v>
          </cell>
          <cell r="U89">
            <v>10118600</v>
          </cell>
          <cell r="V89">
            <v>0</v>
          </cell>
          <cell r="W89">
            <v>0</v>
          </cell>
          <cell r="Y89">
            <v>770860</v>
          </cell>
          <cell r="Z89">
            <v>770860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7987400</v>
          </cell>
          <cell r="AG89">
            <v>2131200</v>
          </cell>
          <cell r="AH89">
            <v>0</v>
          </cell>
          <cell r="AI89">
            <v>0</v>
          </cell>
          <cell r="AK89">
            <v>3492250</v>
          </cell>
          <cell r="AL89">
            <v>13549150</v>
          </cell>
          <cell r="AM89">
            <v>900000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</row>
        <row r="90">
          <cell r="F90">
            <v>0</v>
          </cell>
          <cell r="G90">
            <v>42780000</v>
          </cell>
          <cell r="H90">
            <v>0</v>
          </cell>
          <cell r="J90">
            <v>0</v>
          </cell>
          <cell r="K90">
            <v>0</v>
          </cell>
          <cell r="M90">
            <v>0</v>
          </cell>
          <cell r="N90">
            <v>31062</v>
          </cell>
          <cell r="O90">
            <v>31062</v>
          </cell>
          <cell r="P90">
            <v>49952000</v>
          </cell>
          <cell r="Q90">
            <v>0</v>
          </cell>
          <cell r="R90">
            <v>29630800</v>
          </cell>
          <cell r="S90">
            <v>0</v>
          </cell>
          <cell r="T90">
            <v>0</v>
          </cell>
          <cell r="U90">
            <v>20321200</v>
          </cell>
          <cell r="V90">
            <v>0</v>
          </cell>
          <cell r="W90">
            <v>0</v>
          </cell>
          <cell r="Y90">
            <v>2485453</v>
          </cell>
          <cell r="Z90">
            <v>2496853</v>
          </cell>
          <cell r="AA90">
            <v>0</v>
          </cell>
          <cell r="AB90">
            <v>6327000</v>
          </cell>
          <cell r="AC90">
            <v>0</v>
          </cell>
          <cell r="AD90">
            <v>0</v>
          </cell>
          <cell r="AE90">
            <v>13994200</v>
          </cell>
          <cell r="AG90">
            <v>0</v>
          </cell>
          <cell r="AH90">
            <v>0</v>
          </cell>
          <cell r="AI90">
            <v>0</v>
          </cell>
          <cell r="AK90">
            <v>13066800</v>
          </cell>
          <cell r="AL90">
            <v>11707000</v>
          </cell>
          <cell r="AM90">
            <v>2400000</v>
          </cell>
          <cell r="AN90">
            <v>2457000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F91">
            <v>0</v>
          </cell>
          <cell r="G91">
            <v>145820000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79885</v>
          </cell>
          <cell r="O91">
            <v>79885</v>
          </cell>
          <cell r="P91">
            <v>145820000</v>
          </cell>
          <cell r="Q91">
            <v>0</v>
          </cell>
          <cell r="R91">
            <v>114050000</v>
          </cell>
          <cell r="S91">
            <v>0</v>
          </cell>
          <cell r="T91">
            <v>0</v>
          </cell>
          <cell r="U91">
            <v>31770000</v>
          </cell>
          <cell r="V91">
            <v>0</v>
          </cell>
          <cell r="W91">
            <v>0</v>
          </cell>
          <cell r="Y91">
            <v>864237</v>
          </cell>
          <cell r="Z91">
            <v>864237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22624000</v>
          </cell>
          <cell r="AG91">
            <v>9146000</v>
          </cell>
          <cell r="AH91">
            <v>0</v>
          </cell>
          <cell r="AI91">
            <v>0</v>
          </cell>
          <cell r="AK91">
            <v>63000000</v>
          </cell>
          <cell r="AL91">
            <v>50750000</v>
          </cell>
          <cell r="AM91">
            <v>300000</v>
          </cell>
          <cell r="AN91">
            <v>0</v>
          </cell>
          <cell r="AO91">
            <v>0</v>
          </cell>
          <cell r="AQ91">
            <v>47418</v>
          </cell>
          <cell r="AR91">
            <v>0</v>
          </cell>
          <cell r="AS91">
            <v>0</v>
          </cell>
        </row>
        <row r="92">
          <cell r="F92">
            <v>0</v>
          </cell>
          <cell r="G92">
            <v>126500000</v>
          </cell>
          <cell r="H92">
            <v>0</v>
          </cell>
          <cell r="J92">
            <v>0</v>
          </cell>
          <cell r="K92">
            <v>0</v>
          </cell>
          <cell r="M92">
            <v>0</v>
          </cell>
          <cell r="N92">
            <v>63165</v>
          </cell>
          <cell r="O92">
            <v>63165</v>
          </cell>
          <cell r="P92">
            <v>126500000</v>
          </cell>
          <cell r="Q92">
            <v>0</v>
          </cell>
          <cell r="R92">
            <v>88710000</v>
          </cell>
          <cell r="S92">
            <v>0</v>
          </cell>
          <cell r="T92">
            <v>0</v>
          </cell>
          <cell r="U92">
            <v>37790000</v>
          </cell>
          <cell r="V92">
            <v>0</v>
          </cell>
          <cell r="W92">
            <v>0</v>
          </cell>
          <cell r="Y92">
            <v>2113361</v>
          </cell>
          <cell r="Z92">
            <v>2242161</v>
          </cell>
          <cell r="AA92">
            <v>0</v>
          </cell>
          <cell r="AB92">
            <v>12732000</v>
          </cell>
          <cell r="AC92">
            <v>0</v>
          </cell>
          <cell r="AD92">
            <v>0</v>
          </cell>
          <cell r="AE92">
            <v>21090000</v>
          </cell>
          <cell r="AG92">
            <v>3968000</v>
          </cell>
          <cell r="AH92">
            <v>0</v>
          </cell>
          <cell r="AI92">
            <v>0</v>
          </cell>
          <cell r="AK92">
            <v>21590000</v>
          </cell>
          <cell r="AL92">
            <v>50300000</v>
          </cell>
          <cell r="AM92">
            <v>13400000</v>
          </cell>
          <cell r="AN92">
            <v>3420000</v>
          </cell>
          <cell r="AO92">
            <v>0</v>
          </cell>
          <cell r="AQ92">
            <v>87307</v>
          </cell>
          <cell r="AR92">
            <v>0</v>
          </cell>
          <cell r="AS92">
            <v>0</v>
          </cell>
        </row>
        <row r="93">
          <cell r="F93">
            <v>0</v>
          </cell>
          <cell r="G93">
            <v>244260000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180143</v>
          </cell>
          <cell r="O93">
            <v>180143</v>
          </cell>
          <cell r="P93">
            <v>266760000</v>
          </cell>
          <cell r="Q93">
            <v>0</v>
          </cell>
          <cell r="R93">
            <v>159163000</v>
          </cell>
          <cell r="S93">
            <v>0</v>
          </cell>
          <cell r="T93">
            <v>22500000</v>
          </cell>
          <cell r="U93">
            <v>85097000</v>
          </cell>
          <cell r="V93">
            <v>0</v>
          </cell>
          <cell r="W93">
            <v>0</v>
          </cell>
          <cell r="Y93">
            <v>9875805</v>
          </cell>
          <cell r="Z93">
            <v>9875805</v>
          </cell>
          <cell r="AA93">
            <v>0</v>
          </cell>
          <cell r="AB93">
            <v>29539000</v>
          </cell>
          <cell r="AC93">
            <v>0</v>
          </cell>
          <cell r="AD93">
            <v>0</v>
          </cell>
          <cell r="AE93">
            <v>48737000</v>
          </cell>
          <cell r="AG93">
            <v>6821000</v>
          </cell>
          <cell r="AH93">
            <v>0</v>
          </cell>
          <cell r="AI93">
            <v>0</v>
          </cell>
          <cell r="AK93">
            <v>140766500</v>
          </cell>
          <cell r="AL93">
            <v>20616500</v>
          </cell>
          <cell r="AM93">
            <v>13245000</v>
          </cell>
          <cell r="AN93">
            <v>7035000</v>
          </cell>
          <cell r="AO93">
            <v>0</v>
          </cell>
          <cell r="AQ93">
            <v>124371</v>
          </cell>
          <cell r="AR93">
            <v>0</v>
          </cell>
          <cell r="AS93">
            <v>0</v>
          </cell>
        </row>
        <row r="94">
          <cell r="F94">
            <v>0</v>
          </cell>
          <cell r="G94">
            <v>217120000</v>
          </cell>
          <cell r="H94">
            <v>0</v>
          </cell>
          <cell r="J94">
            <v>0</v>
          </cell>
          <cell r="K94">
            <v>0</v>
          </cell>
          <cell r="M94">
            <v>0</v>
          </cell>
          <cell r="N94">
            <v>90046</v>
          </cell>
          <cell r="O94">
            <v>90046</v>
          </cell>
          <cell r="P94">
            <v>242120000</v>
          </cell>
          <cell r="Q94">
            <v>0</v>
          </cell>
          <cell r="R94">
            <v>124832550</v>
          </cell>
          <cell r="S94">
            <v>0</v>
          </cell>
          <cell r="T94">
            <v>25000000</v>
          </cell>
          <cell r="U94">
            <v>92287450</v>
          </cell>
          <cell r="V94">
            <v>0</v>
          </cell>
          <cell r="W94">
            <v>0</v>
          </cell>
          <cell r="Y94">
            <v>11051397</v>
          </cell>
          <cell r="Z94">
            <v>11051397</v>
          </cell>
          <cell r="AA94">
            <v>0</v>
          </cell>
          <cell r="AB94">
            <v>7500000</v>
          </cell>
          <cell r="AC94">
            <v>0</v>
          </cell>
          <cell r="AD94">
            <v>0</v>
          </cell>
          <cell r="AE94">
            <v>84787450</v>
          </cell>
          <cell r="AG94">
            <v>0</v>
          </cell>
          <cell r="AH94">
            <v>0</v>
          </cell>
          <cell r="AI94">
            <v>0</v>
          </cell>
          <cell r="AK94">
            <v>71193900</v>
          </cell>
          <cell r="AL94">
            <v>54493650</v>
          </cell>
          <cell r="AM94">
            <v>3400000</v>
          </cell>
          <cell r="AN94">
            <v>20745000</v>
          </cell>
          <cell r="AO94">
            <v>0</v>
          </cell>
          <cell r="AQ94">
            <v>31839</v>
          </cell>
          <cell r="AR94">
            <v>0</v>
          </cell>
          <cell r="AS94">
            <v>0</v>
          </cell>
        </row>
        <row r="95">
          <cell r="F95">
            <v>0</v>
          </cell>
          <cell r="G95">
            <v>79580000</v>
          </cell>
          <cell r="M95">
            <v>0</v>
          </cell>
          <cell r="N95">
            <v>45076</v>
          </cell>
          <cell r="O95">
            <v>45076</v>
          </cell>
          <cell r="P95">
            <v>79580000</v>
          </cell>
          <cell r="Q95">
            <v>0</v>
          </cell>
          <cell r="R95">
            <v>61150000</v>
          </cell>
          <cell r="S95">
            <v>0</v>
          </cell>
          <cell r="T95">
            <v>0</v>
          </cell>
          <cell r="U95">
            <v>18430000</v>
          </cell>
          <cell r="V95">
            <v>0</v>
          </cell>
          <cell r="W95">
            <v>0</v>
          </cell>
          <cell r="Y95">
            <v>1128478</v>
          </cell>
          <cell r="Z95">
            <v>1128478</v>
          </cell>
          <cell r="AA95">
            <v>0</v>
          </cell>
          <cell r="AB95">
            <v>1650000</v>
          </cell>
          <cell r="AC95">
            <v>0</v>
          </cell>
          <cell r="AD95">
            <v>0</v>
          </cell>
          <cell r="AE95">
            <v>5630000</v>
          </cell>
          <cell r="AG95">
            <v>11150000</v>
          </cell>
          <cell r="AK95">
            <v>24275000</v>
          </cell>
          <cell r="AL95">
            <v>33475000</v>
          </cell>
          <cell r="AM95">
            <v>1975000</v>
          </cell>
          <cell r="AN95">
            <v>1425000</v>
          </cell>
          <cell r="AO95">
            <v>0</v>
          </cell>
          <cell r="AQ95">
            <v>336431</v>
          </cell>
          <cell r="AR95">
            <v>0</v>
          </cell>
          <cell r="AS95">
            <v>0</v>
          </cell>
        </row>
        <row r="96">
          <cell r="F96">
            <v>0</v>
          </cell>
          <cell r="G96">
            <v>164680000</v>
          </cell>
          <cell r="M96">
            <v>0</v>
          </cell>
          <cell r="N96">
            <v>129352</v>
          </cell>
          <cell r="O96">
            <v>129352</v>
          </cell>
          <cell r="P96">
            <v>164680000</v>
          </cell>
          <cell r="Q96">
            <v>0</v>
          </cell>
          <cell r="R96">
            <v>114565000</v>
          </cell>
          <cell r="S96">
            <v>0</v>
          </cell>
          <cell r="T96">
            <v>0</v>
          </cell>
          <cell r="U96">
            <v>50115000</v>
          </cell>
          <cell r="V96">
            <v>0</v>
          </cell>
          <cell r="W96">
            <v>0</v>
          </cell>
          <cell r="Y96">
            <v>5904010</v>
          </cell>
          <cell r="Z96">
            <v>5904010</v>
          </cell>
          <cell r="AA96">
            <v>0</v>
          </cell>
          <cell r="AB96">
            <v>20000000</v>
          </cell>
          <cell r="AC96">
            <v>0</v>
          </cell>
          <cell r="AD96">
            <v>0</v>
          </cell>
          <cell r="AE96">
            <v>22215000</v>
          </cell>
          <cell r="AG96">
            <v>7900000</v>
          </cell>
          <cell r="AK96">
            <v>79344000</v>
          </cell>
          <cell r="AL96">
            <v>28421000</v>
          </cell>
          <cell r="AM96">
            <v>6800000</v>
          </cell>
          <cell r="AN96">
            <v>0</v>
          </cell>
          <cell r="AO96">
            <v>0</v>
          </cell>
          <cell r="AQ96">
            <v>1360650</v>
          </cell>
          <cell r="AR96">
            <v>0</v>
          </cell>
          <cell r="AS96">
            <v>0</v>
          </cell>
        </row>
        <row r="97">
          <cell r="F97">
            <v>0</v>
          </cell>
          <cell r="G97">
            <v>43700000</v>
          </cell>
          <cell r="M97">
            <v>0</v>
          </cell>
          <cell r="N97">
            <v>18853</v>
          </cell>
          <cell r="O97">
            <v>18853</v>
          </cell>
          <cell r="P97">
            <v>66200000</v>
          </cell>
          <cell r="Q97">
            <v>0</v>
          </cell>
          <cell r="R97">
            <v>27788270</v>
          </cell>
          <cell r="S97">
            <v>0</v>
          </cell>
          <cell r="T97">
            <v>22500000</v>
          </cell>
          <cell r="U97">
            <v>15911730</v>
          </cell>
          <cell r="V97">
            <v>0</v>
          </cell>
          <cell r="W97">
            <v>0</v>
          </cell>
          <cell r="Y97">
            <v>1531387</v>
          </cell>
          <cell r="Z97">
            <v>1853205</v>
          </cell>
          <cell r="AA97">
            <v>0</v>
          </cell>
          <cell r="AB97">
            <v>6776730</v>
          </cell>
          <cell r="AC97">
            <v>0</v>
          </cell>
          <cell r="AD97">
            <v>0</v>
          </cell>
          <cell r="AE97">
            <v>9135000</v>
          </cell>
          <cell r="AG97">
            <v>0</v>
          </cell>
          <cell r="AK97">
            <v>29738270</v>
          </cell>
          <cell r="AL97">
            <v>12860000</v>
          </cell>
          <cell r="AM97">
            <v>7690000</v>
          </cell>
          <cell r="AN97">
            <v>0</v>
          </cell>
          <cell r="AO97">
            <v>0</v>
          </cell>
          <cell r="AQ97">
            <v>60522</v>
          </cell>
          <cell r="AR97">
            <v>0</v>
          </cell>
          <cell r="AS97">
            <v>0</v>
          </cell>
        </row>
        <row r="98">
          <cell r="F98">
            <v>0</v>
          </cell>
          <cell r="G98">
            <v>14320716426</v>
          </cell>
          <cell r="M98">
            <v>169402405</v>
          </cell>
          <cell r="N98">
            <v>8690102</v>
          </cell>
          <cell r="O98">
            <v>8689652</v>
          </cell>
          <cell r="R98">
            <v>10186384496</v>
          </cell>
          <cell r="T98">
            <v>549294400</v>
          </cell>
          <cell r="U98">
            <v>4019424534</v>
          </cell>
          <cell r="W98">
            <v>24430600</v>
          </cell>
          <cell r="Y98">
            <v>569259777.5454545</v>
          </cell>
          <cell r="Z98">
            <v>570132704.5454545</v>
          </cell>
          <cell r="AA98">
            <v>0</v>
          </cell>
          <cell r="AB98">
            <v>917923236</v>
          </cell>
          <cell r="AE98">
            <v>2643703450</v>
          </cell>
          <cell r="AG98">
            <v>482228448</v>
          </cell>
          <cell r="AK98">
            <v>4341483598</v>
          </cell>
          <cell r="AL98">
            <v>5653993244</v>
          </cell>
          <cell r="AM98">
            <v>411842150</v>
          </cell>
          <cell r="AN98">
            <v>328359904</v>
          </cell>
          <cell r="AO98">
            <v>0</v>
          </cell>
          <cell r="AQ98">
            <v>72714459</v>
          </cell>
          <cell r="AR98">
            <v>0</v>
          </cell>
          <cell r="AS98">
            <v>0</v>
          </cell>
        </row>
      </sheetData>
      <sheetData sheetId="30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ama"/>
      <sheetName val="dt1"/>
      <sheetName val="KODE REK"/>
      <sheetName val="perencanaan"/>
      <sheetName val="RKAS"/>
      <sheetName val="RKA SKPD"/>
      <sheetName val="Sheet2"/>
      <sheetName val="Sheet1"/>
      <sheetName val="K7a TW1"/>
      <sheetName val="K7a TW2"/>
      <sheetName val="K7a TW3"/>
      <sheetName val="K7a TW4"/>
      <sheetName val="K7a Rekap"/>
      <sheetName val="K8 TW1"/>
      <sheetName val="K8 TW2"/>
      <sheetName val="K8 TW3"/>
      <sheetName val="K8 TW4"/>
      <sheetName val="K8 Rekap"/>
      <sheetName val="3_RAKS SD 011 TW III 2019"/>
    </sheetNames>
    <sheetDataSet>
      <sheetData sheetId="0">
        <row r="6">
          <cell r="H6" t="str">
            <v>SDN 011 TANJUNG PENYEMBAL</v>
          </cell>
        </row>
      </sheetData>
      <sheetData sheetId="1">
        <row r="6">
          <cell r="H6" t="str">
            <v>SDN 011 TANJUNG PENYEMBAL</v>
          </cell>
        </row>
      </sheetData>
      <sheetData sheetId="2"/>
      <sheetData sheetId="3">
        <row r="1">
          <cell r="N1">
            <v>42080000</v>
          </cell>
        </row>
      </sheetData>
      <sheetData sheetId="4">
        <row r="1">
          <cell r="N1">
            <v>42080000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Utama"/>
      <sheetName val="1.1.Data Umum"/>
      <sheetName val="1.2.Program Sekolah"/>
      <sheetName val="3.Laporan"/>
      <sheetName val="rencana-terima"/>
      <sheetName val="rencana-keluar"/>
      <sheetName val="realisasi-terima"/>
      <sheetName val="realisasi-keluar"/>
      <sheetName val="cfg"/>
      <sheetName val="cfg-xlsb"/>
      <sheetName val="Form K1"/>
      <sheetName val="Form K2"/>
      <sheetName val="Form K3"/>
      <sheetName val="Form K4"/>
      <sheetName val="Form K5"/>
      <sheetName val="Form K6"/>
      <sheetName val="Form K7"/>
      <sheetName val="Form K7a"/>
      <sheetName val="LampiranBOS-K7"/>
      <sheetName val="Form 03"/>
      <sheetName val="Form BOS 07"/>
      <sheetName val="Form BOS 08"/>
      <sheetName val="Form BOS 09"/>
      <sheetName val="Alpeka_BOS_2016-100"/>
    </sheetNames>
    <sheetDataSet>
      <sheetData sheetId="0"/>
      <sheetData sheetId="1">
        <row r="5">
          <cell r="D5">
            <v>2016</v>
          </cell>
        </row>
      </sheetData>
      <sheetData sheetId="2">
        <row r="6">
          <cell r="AH6" t="str">
            <v>Column1</v>
          </cell>
        </row>
        <row r="8">
          <cell r="AH8">
            <v>0</v>
          </cell>
        </row>
        <row r="9">
          <cell r="AH9" t="str">
            <v>010102 Penyusunan Kriteria Kenaikan Kelas</v>
          </cell>
        </row>
        <row r="10">
          <cell r="AH10" t="str">
            <v>010103 Pelaksanaan Uji Coba UASBN/UN Tingkat Kecamatan</v>
          </cell>
        </row>
        <row r="11">
          <cell r="AH11" t="str">
            <v>010104 Pelaksanaan Uji Coba UASBN/UN Tingkat Kabupaten/ Kota</v>
          </cell>
        </row>
        <row r="12">
          <cell r="AH12" t="str">
            <v>010105 Pelaksanaan Ulangan Harian</v>
          </cell>
        </row>
        <row r="13">
          <cell r="AH13" t="str">
            <v>010106 Pelaksanaan Ujian Tengah Semester</v>
          </cell>
        </row>
        <row r="14">
          <cell r="AH14" t="str">
            <v>010107 Pelaksanaan Ujian Akhir Semester</v>
          </cell>
        </row>
        <row r="15">
          <cell r="AH15" t="str">
            <v>010108 Pelaksanaan Ujian Kenaikan Sekolah</v>
          </cell>
        </row>
        <row r="16">
          <cell r="AH16" t="str">
            <v>010109 Pelaksanaan Ujian Sekolah</v>
          </cell>
        </row>
        <row r="17">
          <cell r="AH17" t="str">
            <v>010110 Pelaksanaan Ujian Nasional</v>
          </cell>
        </row>
        <row r="18">
          <cell r="AH18" t="str">
            <v>0101275 Bedah SKL</v>
          </cell>
        </row>
        <row r="19">
          <cell r="AH19" t="str">
            <v>0101329 persiapan pengadaan surat keterangan lulus</v>
          </cell>
        </row>
        <row r="20">
          <cell r="AH20" t="str">
            <v>0101331 laminating legitimasi peserta ujian</v>
          </cell>
        </row>
        <row r="21">
          <cell r="AH21" t="str">
            <v>0101340 Konsumsi UN</v>
          </cell>
        </row>
        <row r="22">
          <cell r="AH22" t="str">
            <v>0101344 ATK Penyusunan Kompetensi ketuntasan Minimal</v>
          </cell>
        </row>
        <row r="23">
          <cell r="AH23" t="str">
            <v>0101345 Penggandaan Hasil Kompetensi Ketuntasan Minimal</v>
          </cell>
        </row>
        <row r="24">
          <cell r="AH24" t="str">
            <v>0101346 Konsumsi Panitia Penyusunan Kompetensi Ketuntasan Minimal</v>
          </cell>
        </row>
        <row r="25">
          <cell r="AH25" t="str">
            <v>0101355 ATK Ujian Nasional</v>
          </cell>
        </row>
        <row r="26">
          <cell r="AH26" t="str">
            <v>0101356 Konsumsi Ujian Nasional</v>
          </cell>
        </row>
        <row r="27">
          <cell r="AH27" t="str">
            <v>0101357 ATK Ujian Sekolah</v>
          </cell>
        </row>
        <row r="28">
          <cell r="AH28" t="str">
            <v xml:space="preserve">0101358 Cetak LJK </v>
          </cell>
        </row>
        <row r="29">
          <cell r="AH29" t="str">
            <v>0101359 Penggandaan Soal Ujian</v>
          </cell>
        </row>
        <row r="30">
          <cell r="AH30" t="str">
            <v>0101360 Penggandaan Daftar Hadir Siswa dan Pengawas</v>
          </cell>
        </row>
        <row r="31">
          <cell r="AH31" t="str">
            <v>0101363 Konsumsi Pengawas Dan Panitia UAS</v>
          </cell>
        </row>
        <row r="32">
          <cell r="AH32" t="str">
            <v>0101364 Tim Pengoreksi UAS</v>
          </cell>
        </row>
        <row r="33">
          <cell r="AH33" t="str">
            <v>0101483 Biaya Transportasi Tim Penyusunan Kompetensi Minimal</v>
          </cell>
        </row>
        <row r="34">
          <cell r="AH34" t="str">
            <v>0101513 Konsumsi Ujian Sekolah TP. 2015/ 2016</v>
          </cell>
        </row>
        <row r="35">
          <cell r="AH35" t="str">
            <v>0101545 Penggandaan SKHUN Sementara dan  SKBB (Surat Keterangan Berkelakuan Baik)</v>
          </cell>
        </row>
        <row r="36">
          <cell r="AH36" t="str">
            <v>0101546 ATK Pembuatan SKHUN</v>
          </cell>
        </row>
        <row r="37">
          <cell r="AH37" t="str">
            <v>010222 Penyelenggaraan kegiatan 7 K</v>
          </cell>
        </row>
        <row r="38">
          <cell r="AH38" t="str">
            <v>0102347 Pengadaan ATK Bimbingan Belajar</v>
          </cell>
        </row>
        <row r="39">
          <cell r="AH39" t="str">
            <v>0102348 Transportasi Panitia Bimbingan Belajar</v>
          </cell>
        </row>
        <row r="40">
          <cell r="AH40" t="str">
            <v xml:space="preserve">0102349  Pengadaan ATK Try Out </v>
          </cell>
        </row>
        <row r="41">
          <cell r="AH41" t="str">
            <v xml:space="preserve">0102350 Pembayaran Soal dan LJK Try Out </v>
          </cell>
        </row>
        <row r="42">
          <cell r="AH42" t="str">
            <v>0102351 Penggandaan Absen Siswa Try Out</v>
          </cell>
        </row>
        <row r="43">
          <cell r="AH43" t="str">
            <v>0102352 Konsumsi Pengawas dan Panitia Try Out</v>
          </cell>
        </row>
        <row r="44">
          <cell r="AH44" t="str">
            <v>0102353 Honorarium Panitia Try Out</v>
          </cell>
        </row>
        <row r="45">
          <cell r="AH45" t="str">
            <v>0102354 Honorarium Pengawas Try Out</v>
          </cell>
        </row>
        <row r="46">
          <cell r="AH46" t="str">
            <v>0102361 Honorarium Panitia UAS</v>
          </cell>
        </row>
        <row r="47">
          <cell r="AH47" t="str">
            <v>0102362 Honorarium Pengawas UAS</v>
          </cell>
        </row>
        <row r="48">
          <cell r="AH48" t="str">
            <v>0102365 Setor Bedah SKL</v>
          </cell>
        </row>
        <row r="49">
          <cell r="AH49" t="str">
            <v>0102366 Transportasi Guru Bedah SKL</v>
          </cell>
        </row>
        <row r="50">
          <cell r="AH50" t="str">
            <v>0102367 Honorarium Instruktur Pencegahan Penyalahgunaan Narkoba</v>
          </cell>
        </row>
        <row r="51">
          <cell r="AH51" t="str">
            <v>0102368 Konsumsi Peserta Pencegahan Penyalahgunaan Narkoba</v>
          </cell>
        </row>
        <row r="52">
          <cell r="AH52" t="str">
            <v>0102369 Honorarium Panitia Kegiatan Pengenalan Lingkungan Sekolah</v>
          </cell>
        </row>
        <row r="53">
          <cell r="AH53" t="str">
            <v>0102370 Honorarium Instruktur Guru Kegiatan Pengenalan Lingkungan Sekolah</v>
          </cell>
        </row>
        <row r="54">
          <cell r="AH54" t="str">
            <v>0102371 ATK Kegiatan Pengenalan Lingkungan Sekolah</v>
          </cell>
        </row>
        <row r="55">
          <cell r="AH55" t="str">
            <v>0102372 Cetak Kartu Peserta Kegiatan Pengenalan Lingkungan Sekolah</v>
          </cell>
        </row>
        <row r="56">
          <cell r="AH56" t="str">
            <v>0102373 Penggandaan Absen Guru dan Panitia Kegiatan Pengenalan Lingkungan Sekolah</v>
          </cell>
        </row>
        <row r="57">
          <cell r="AH57" t="str">
            <v>0102374 Konsumsi Panitia Kegiatan Pengenalan Lingkungan Sekolah</v>
          </cell>
        </row>
        <row r="58">
          <cell r="AH58" t="str">
            <v>0102375 Pelaksanaan Perilaku Hidup Bersih dan Sehat</v>
          </cell>
        </row>
        <row r="59">
          <cell r="AH59" t="str">
            <v>0102477 Penggandaan Daftar Hadir Siswa Bimbel</v>
          </cell>
        </row>
        <row r="60">
          <cell r="AH60" t="str">
            <v>0102510 Penggandaan Soal, LJK try out dan daftar hadir siswa</v>
          </cell>
        </row>
        <row r="61">
          <cell r="AH61" t="str">
            <v>020323 Penyusunan Pembagian Tugas Guru dan Jadwal Pelajaran</v>
          </cell>
        </row>
        <row r="62">
          <cell r="AH62" t="str">
            <v>020324 Penyusunan Program Tahunan</v>
          </cell>
        </row>
        <row r="63">
          <cell r="AH63" t="str">
            <v>020325 Penyusunan Program Semester</v>
          </cell>
        </row>
        <row r="64">
          <cell r="AH64" t="str">
            <v>020326 Penyusunan Silabus</v>
          </cell>
        </row>
        <row r="65">
          <cell r="AH65" t="str">
            <v>020327 Penyusunan RPP</v>
          </cell>
        </row>
        <row r="66">
          <cell r="AH66" t="str">
            <v>020328 Penyusunan Program BP/BK</v>
          </cell>
        </row>
        <row r="67">
          <cell r="AH67" t="str">
            <v>0203381 Konsumsi Panitia Penyusunan Program Tahunan</v>
          </cell>
        </row>
        <row r="68">
          <cell r="AH68" t="str">
            <v>0203382 Transportasi Panitia Penyusunan Pogram Tahunan</v>
          </cell>
        </row>
        <row r="69">
          <cell r="AH69" t="str">
            <v>0203385 ATK Penyusunan RPP</v>
          </cell>
        </row>
        <row r="70">
          <cell r="AH70" t="str">
            <v>0203489 ATK Penyusunan pembagian tugas guru dan jadwal pelajaran</v>
          </cell>
        </row>
        <row r="71">
          <cell r="AH71" t="str">
            <v>0203490 penggandaan SK pembagian tugas guru dan jadwal pelajaran</v>
          </cell>
        </row>
        <row r="72">
          <cell r="AH72" t="str">
            <v>020433 Pengadaan media pembelajaran</v>
          </cell>
        </row>
        <row r="73">
          <cell r="AH73" t="str">
            <v>0204376 ATK Pembagian Tugas Guru dan Jadwal Pelajaran</v>
          </cell>
        </row>
        <row r="74">
          <cell r="AH74" t="str">
            <v>0204377 Penggandaan SK Pembagian Tugas Guru dan Jadwal Pelajaran</v>
          </cell>
        </row>
        <row r="75">
          <cell r="AH75" t="str">
            <v>0204378 Konsumsi Rapat Pembagian Tugas</v>
          </cell>
        </row>
        <row r="76">
          <cell r="AH76" t="str">
            <v>0204379 ATK Penyusunan Program Tahunan</v>
          </cell>
        </row>
        <row r="77">
          <cell r="AH77" t="str">
            <v>0204380 Penggandaan Hasil Program Tahunan</v>
          </cell>
        </row>
        <row r="78">
          <cell r="AH78" t="str">
            <v>0204383 ATK Penyusunan Silabus</v>
          </cell>
        </row>
        <row r="79">
          <cell r="AH79" t="str">
            <v>0204384 Penggandaan Penyusunan Silabus</v>
          </cell>
        </row>
        <row r="80">
          <cell r="AH80" t="str">
            <v>0204386 ATK Penyusunan Program Semester</v>
          </cell>
        </row>
        <row r="81">
          <cell r="AH81" t="str">
            <v>0204387 Penggandaan Hasil Penyusunan Program Semester</v>
          </cell>
        </row>
        <row r="82">
          <cell r="AH82" t="str">
            <v>0204388 Konsumsi Panitia Penyusunan Program Semester</v>
          </cell>
        </row>
        <row r="83">
          <cell r="AH83" t="str">
            <v>0204389 Transportasi Panitia Penyusunan Program Semester</v>
          </cell>
        </row>
        <row r="84">
          <cell r="AH84" t="str">
            <v>0204390 ATK Penyusunan Program Ekstrakurikuler</v>
          </cell>
        </row>
        <row r="85">
          <cell r="AH85" t="str">
            <v>0204391 Penggandaan Program Ekstrakurikuler</v>
          </cell>
        </row>
        <row r="86">
          <cell r="AH86" t="str">
            <v xml:space="preserve">0204392 Konsumsi Panitia Program Ekstrakurikuler </v>
          </cell>
        </row>
        <row r="87">
          <cell r="AH87" t="str">
            <v>0204393 Transportasi Panitia Program Ekstrakurikuler</v>
          </cell>
        </row>
        <row r="88">
          <cell r="AH88" t="str">
            <v>020440 Penyusunan Program Ekstrakurikuler</v>
          </cell>
        </row>
        <row r="89">
          <cell r="AH89" t="str">
            <v>0305319 Pengadaan buku teks pelajaran</v>
          </cell>
        </row>
        <row r="90">
          <cell r="AH90" t="str">
            <v>0306283 Pelaksanaan kegiatan ekstrakurikuler Olahraga</v>
          </cell>
        </row>
        <row r="91">
          <cell r="AH91" t="str">
            <v>0306314 Penggandaan Daftar Nilai MID semester</v>
          </cell>
        </row>
        <row r="92">
          <cell r="AH92" t="str">
            <v>0306315 Penggandaan leger nilai MID semester</v>
          </cell>
        </row>
        <row r="93">
          <cell r="AH93" t="str">
            <v>0306316 Penggandaan soal mid</v>
          </cell>
        </row>
        <row r="94">
          <cell r="AH94" t="str">
            <v>0306325 buku Induk Siswa</v>
          </cell>
        </row>
        <row r="95">
          <cell r="AH95" t="str">
            <v>0306394 ATK Peserta Workshop Peningkatan Kompetensi Pengembangan Bahan Ajar Bagi Semua Mapel</v>
          </cell>
        </row>
        <row r="96">
          <cell r="AH96" t="str">
            <v>0306395 ATK Panitia Workshop Peningkatan Kompetensi Pengembangan Bahan Ajar Bagi Semua Mapel</v>
          </cell>
        </row>
        <row r="97">
          <cell r="AH97" t="str">
            <v>030642 Pengembangan Pembelajaran PAKEM</v>
          </cell>
        </row>
        <row r="98">
          <cell r="AH98" t="str">
            <v>0306501 konsumsi instruktur workshop Peningkatan Kompetensi Pengembangan Bahan Ajar Bagi Semua Mapel</v>
          </cell>
        </row>
        <row r="99">
          <cell r="AH99" t="str">
            <v>0306550 Pelatihan Dasar Mayor Pramuka</v>
          </cell>
        </row>
        <row r="100">
          <cell r="AH100" t="str">
            <v>030675 Penyusunan Program Ekstrakurikuler</v>
          </cell>
        </row>
        <row r="101">
          <cell r="AH101" t="str">
            <v>030676 Pelaksanaan Ekstrakurikuler Kepramukaan</v>
          </cell>
        </row>
        <row r="102">
          <cell r="AH102" t="str">
            <v>030677 Pelaksanaan Ekstrakurikuler Kesenian</v>
          </cell>
        </row>
        <row r="103">
          <cell r="AH103" t="str">
            <v>030678 Pelaksanaan Ekstrakurikuler Olahraga</v>
          </cell>
        </row>
        <row r="104">
          <cell r="AH104" t="str">
            <v>0307100 Pengadaan Majalah Sekolah</v>
          </cell>
        </row>
        <row r="105">
          <cell r="AH105" t="str">
            <v>0307280 Pembuatan Biopori</v>
          </cell>
        </row>
        <row r="106">
          <cell r="AH106" t="str">
            <v>0307297 Upah pemeliharaan meja baca</v>
          </cell>
        </row>
        <row r="107">
          <cell r="AH107" t="str">
            <v>0307299 ATK PPDB tahun 2016</v>
          </cell>
        </row>
        <row r="108">
          <cell r="AH108" t="str">
            <v>0307300 Transport panitia PPDB tahun 2016</v>
          </cell>
        </row>
        <row r="109">
          <cell r="AH109" t="str">
            <v>0307308 pengadaan bahan/ bibit tanaman</v>
          </cell>
        </row>
        <row r="110">
          <cell r="AH110" t="str">
            <v>0307326 ATK ujian akhir semester</v>
          </cell>
        </row>
        <row r="111">
          <cell r="AH111" t="str">
            <v>0307327 penggandaan dan cetak UKK</v>
          </cell>
        </row>
        <row r="112">
          <cell r="AH112" t="str">
            <v>0307333 Pengadaan ATK kegiatan belajar mengajar</v>
          </cell>
        </row>
        <row r="113">
          <cell r="AH113" t="str">
            <v xml:space="preserve">0307334 pupuk tanaman (urea) </v>
          </cell>
        </row>
        <row r="114">
          <cell r="AH114" t="str">
            <v>0307335 pengadaan pot tanaman</v>
          </cell>
        </row>
        <row r="115">
          <cell r="AH115" t="str">
            <v>0307336 pengadaan tanah hitam</v>
          </cell>
        </row>
        <row r="116">
          <cell r="AH116" t="str">
            <v>0307397 Penggandaan Absen dan Materi Workshop Peningkatan Kompetensi Pengembangan Bahan Ajar Bagi Semua Mapel</v>
          </cell>
        </row>
        <row r="117">
          <cell r="AH117" t="str">
            <v>0307409 ATK PPDB tahun 2016</v>
          </cell>
        </row>
        <row r="118">
          <cell r="AH118" t="str">
            <v>0307428 Pengadaan Bahan Bibit Tanaman (Pendidikan Lingkungan)</v>
          </cell>
        </row>
        <row r="119">
          <cell r="AH119" t="str">
            <v>0307516 Transportasi Pembina Lomba Gerak Jalan</v>
          </cell>
        </row>
        <row r="120">
          <cell r="AH120" t="str">
            <v>0307543 Konsumsi PPDB Online</v>
          </cell>
        </row>
        <row r="121">
          <cell r="AH121" t="str">
            <v>0307547 Transportasi Panitia PPDB Online</v>
          </cell>
        </row>
        <row r="122">
          <cell r="AH122" t="str">
            <v>0307549 Konsumsi PPDB Jalur Akademik</v>
          </cell>
        </row>
        <row r="123">
          <cell r="AH123" t="str">
            <v>030788 Pembayaran langganan koran dan majalah</v>
          </cell>
        </row>
        <row r="124">
          <cell r="AH124" t="str">
            <v>030789 Pengadaan Sarana Penunjang Kegiatan Belajar Mengajar (ATK KBM)</v>
          </cell>
        </row>
        <row r="125">
          <cell r="AH125" t="str">
            <v>030790 Pengadaan Alat Pembelajaran (seluruh mata pelajaran termasuk OR)</v>
          </cell>
        </row>
        <row r="126">
          <cell r="AH126" t="str">
            <v>030797 Pengadaan Bahan Referensi</v>
          </cell>
        </row>
        <row r="127">
          <cell r="AH127" t="str">
            <v>030798 Pengadaan Media Pembelajaran</v>
          </cell>
        </row>
        <row r="128">
          <cell r="AH128" t="str">
            <v>030799 Pengadaan Buku Perpustakaan</v>
          </cell>
        </row>
        <row r="129">
          <cell r="AH129" t="str">
            <v>0308102 Pemberdayaan Perpustakaan</v>
          </cell>
        </row>
        <row r="130">
          <cell r="AH130" t="str">
            <v>0310272 Pelaporan kegiatan PPDB dan MOPDB</v>
          </cell>
        </row>
        <row r="131">
          <cell r="AH131" t="str">
            <v>0310293 Pengadaan Papan Ring Basket Sekolah</v>
          </cell>
        </row>
        <row r="132">
          <cell r="AH132" t="str">
            <v>0310294 Perbaikan dan Service AC Perpustakaan</v>
          </cell>
        </row>
        <row r="133">
          <cell r="AH133" t="str">
            <v>0310295 Penambahan Prion Perpustakaan</v>
          </cell>
        </row>
        <row r="134">
          <cell r="AH134" t="str">
            <v>0310296 Perbaikan Meja Baca Pustaka</v>
          </cell>
        </row>
        <row r="135">
          <cell r="AH135" t="str">
            <v>0310298 Konsumsi guru piket</v>
          </cell>
        </row>
        <row r="136">
          <cell r="AH136" t="str">
            <v>0310301 Konsumsi panitia PPDB tahun 2016</v>
          </cell>
        </row>
        <row r="137">
          <cell r="AH137" t="str">
            <v>0310302 Spanduk PPDB tahun 2016</v>
          </cell>
        </row>
        <row r="138">
          <cell r="AH138" t="str">
            <v>0310307 Pengadaan obat-obatan UKS</v>
          </cell>
        </row>
        <row r="139">
          <cell r="AH139" t="str">
            <v>0310320 Cetak formulir PPDB</v>
          </cell>
        </row>
        <row r="140">
          <cell r="AH140" t="str">
            <v>0310321 Pengadaan formulir dapodik</v>
          </cell>
        </row>
        <row r="141">
          <cell r="AH141" t="str">
            <v>0310322 Pendaftaran ulang</v>
          </cell>
        </row>
        <row r="142">
          <cell r="AH142" t="str">
            <v>0310323 pengadaan tata tertib siswa</v>
          </cell>
        </row>
        <row r="143">
          <cell r="AH143" t="str">
            <v>0310330 pembuatan pelaporan hasil belajar mid semester dan ulangan semester</v>
          </cell>
        </row>
        <row r="144">
          <cell r="AH144" t="str">
            <v>0310338 pemasukan, Validasi, pemutakhiran dan pengiriman data pokok pendidik</v>
          </cell>
        </row>
        <row r="145">
          <cell r="AH145" t="str">
            <v>0310396 Konsumsi Panitia dan Peserta Workshop Peningkatan Kompetensi Pengembangan Bahan Ajar Bagi Semua Mapel</v>
          </cell>
        </row>
        <row r="146">
          <cell r="AH146" t="str">
            <v>0310398 Spanduk Workshop</v>
          </cell>
        </row>
        <row r="147">
          <cell r="AH147" t="str">
            <v>0310399 Transportasi Peserta Workshop</v>
          </cell>
        </row>
        <row r="148">
          <cell r="AH148" t="str">
            <v>0310400 Transportasi Panitia Workshop</v>
          </cell>
        </row>
        <row r="149">
          <cell r="AH149" t="str">
            <v>0310401 Transportasi Instruktur Workshop</v>
          </cell>
        </row>
        <row r="150">
          <cell r="AH150" t="str">
            <v>0310402 Honorarium Instruktur Workshop</v>
          </cell>
        </row>
        <row r="151">
          <cell r="AH151" t="str">
            <v>0310403 Honorarium Panitia Workshop</v>
          </cell>
        </row>
        <row r="152">
          <cell r="AH152" t="str">
            <v>0310404 Dokumentasi Workshop</v>
          </cell>
        </row>
        <row r="153">
          <cell r="AH153" t="str">
            <v>0310405 Biaya Penginapan Instruktur Workshop</v>
          </cell>
        </row>
        <row r="154">
          <cell r="AH154" t="str">
            <v>0310410 Transportasi Panitia PPDB tahun 2016</v>
          </cell>
        </row>
        <row r="155">
          <cell r="AH155" t="str">
            <v>0310411 Konsumsi Panitia PPDB tahun 2016</v>
          </cell>
        </row>
        <row r="156">
          <cell r="AH156" t="str">
            <v>0310412 Spanduk PPDB tahun 2016</v>
          </cell>
        </row>
        <row r="157">
          <cell r="AH157" t="str">
            <v>0310413 Cetak Formulir PPDB tahun 2016</v>
          </cell>
        </row>
        <row r="158">
          <cell r="AH158" t="str">
            <v>0310414 Penggandaan Formulir Daftar Ulang dan Soal Tes Online</v>
          </cell>
        </row>
        <row r="159">
          <cell r="AH159" t="str">
            <v>0310415 Penggandaan Tata Tertib Siswa</v>
          </cell>
        </row>
        <row r="160">
          <cell r="AH160" t="str">
            <v>0310426 Langganan Koran dan Majalah</v>
          </cell>
        </row>
        <row r="161">
          <cell r="AH161" t="str">
            <v>0310427 Pengadaan ATK kegiatan belajar mengajar</v>
          </cell>
        </row>
        <row r="162">
          <cell r="AH162" t="str">
            <v>0310429 Pengadaan Buku Perpustakaan</v>
          </cell>
        </row>
        <row r="163">
          <cell r="AH163" t="str">
            <v>0310430 Pengadaan Obat-Obatan UKS</v>
          </cell>
        </row>
        <row r="164">
          <cell r="AH164" t="str">
            <v>0310474 Cetak Buku Induk Siswa</v>
          </cell>
        </row>
        <row r="165">
          <cell r="AH165" t="str">
            <v>0310475 Cetak Kartu Pelajar Siswa</v>
          </cell>
        </row>
        <row r="166">
          <cell r="AH166" t="str">
            <v>0310497 Cetak Kartu Perpustakaan</v>
          </cell>
        </row>
        <row r="167">
          <cell r="AH167" t="str">
            <v>0310517 Transportasi Peserta Lomba Gerak Jalan</v>
          </cell>
        </row>
        <row r="168">
          <cell r="AH168" t="str">
            <v>0310518 Konsumsi Peserta dan Pembimbing Gerak Jalan</v>
          </cell>
        </row>
        <row r="169">
          <cell r="AH169" t="str">
            <v>0310531 Penggandaan Formulir PPDB Daftar Ulang dan Soal Tes Akademik TP. 2016/ 2017</v>
          </cell>
        </row>
        <row r="170">
          <cell r="AH170" t="str">
            <v>0310532 Cetak Spanduk dan Formulir PPDB Tes Akademik</v>
          </cell>
        </row>
        <row r="171">
          <cell r="AH171" t="str">
            <v>0310537 Cetak Buku Ramadhan Siswa</v>
          </cell>
        </row>
        <row r="172">
          <cell r="AH172" t="str">
            <v>0310540 ATK PPDB Jalur Online</v>
          </cell>
        </row>
        <row r="173">
          <cell r="AH173" t="str">
            <v>0310541 Cetak Spanduk dan Formulir PPDB Online</v>
          </cell>
        </row>
        <row r="174">
          <cell r="AH174" t="str">
            <v>0310542 Pembelian Tong Sampah Kegiatan Adiwiyata</v>
          </cell>
        </row>
        <row r="175">
          <cell r="AH175" t="str">
            <v>0310548 Penggandaan Formulir PPDB Daftar Ulang jalur Online TP. 2016/ 2017</v>
          </cell>
        </row>
        <row r="176">
          <cell r="AH176" t="str">
            <v>0311276 Transportasi siswa mengikuti lomba</v>
          </cell>
        </row>
        <row r="177">
          <cell r="AH177" t="str">
            <v>0311303 Kegiatan  lomba O2SN tingkat sekolah</v>
          </cell>
        </row>
        <row r="178">
          <cell r="AH178" t="str">
            <v>0311304 Kegiatan lomba O2SN tingkat provinsi</v>
          </cell>
        </row>
        <row r="179">
          <cell r="AH179" t="str">
            <v>0311305 Kegiatan lomba FLS2N tingkat sekolah</v>
          </cell>
        </row>
        <row r="180">
          <cell r="AH180" t="str">
            <v>0311306 Kegiatan lomba keagamaan</v>
          </cell>
        </row>
        <row r="181">
          <cell r="AH181" t="str">
            <v>0311343 Kegiatan Classmeeting (Lomba Volley, Futsal dan kebersihan kelas)</v>
          </cell>
        </row>
        <row r="182">
          <cell r="AH182" t="str">
            <v>0311406 ATK Supervisi</v>
          </cell>
        </row>
        <row r="183">
          <cell r="AH183" t="str">
            <v>0311407 Penggandaan Blanko Supervisi</v>
          </cell>
        </row>
        <row r="184">
          <cell r="AH184" t="str">
            <v>0311408 Honorarium Tim Supervisi</v>
          </cell>
        </row>
        <row r="185">
          <cell r="AH185" t="str">
            <v>0311416 Pelaksanaan Lomba OSN</v>
          </cell>
        </row>
        <row r="186">
          <cell r="AH186" t="str">
            <v>0311417 Pelaksanaan Lomba O2SN</v>
          </cell>
        </row>
        <row r="187">
          <cell r="AH187" t="str">
            <v>0311418 Pelaksanaan Lomba FL2SN</v>
          </cell>
        </row>
        <row r="188">
          <cell r="AH188" t="str">
            <v>0311419 Lomba Gerak Jalan (HUT PGRI)</v>
          </cell>
        </row>
        <row r="189">
          <cell r="AH189" t="str">
            <v>0311420 Transportasi Lomba Jurnalistik Tingkat Provinsi</v>
          </cell>
        </row>
        <row r="190">
          <cell r="AH190" t="str">
            <v>0311421 Cetak Bahan Lomba Jurnalistik</v>
          </cell>
        </row>
        <row r="191">
          <cell r="AH191" t="str">
            <v>0311422 Lomba Keagamaan</v>
          </cell>
        </row>
        <row r="192">
          <cell r="AH192" t="str">
            <v>0311423 Kegiatan Ekstrakurikuler Pramuka, Storry Telling, English Day, Cerpen, Puisi, Cipta Puisi, Jurnalistik, Melukis, Seni Membatik, Poster, Pensi dan Musik Tradisional.</v>
          </cell>
        </row>
        <row r="193">
          <cell r="AH193" t="str">
            <v>0311424 Penyelenggaraan Peantren Kilat</v>
          </cell>
        </row>
        <row r="194">
          <cell r="AH194" t="str">
            <v>0311425 Transportasi Ketua OSIS Ke Pekanbaru</v>
          </cell>
        </row>
        <row r="195">
          <cell r="AH195" t="str">
            <v>0311476 Transportasi KIR ( Karya Ilmiah Remaja) di Pekanbaru</v>
          </cell>
        </row>
        <row r="196">
          <cell r="AH196" t="str">
            <v>0311519 Sewa Kostum Lomba FLS2N Musik Tradisional</v>
          </cell>
        </row>
        <row r="197">
          <cell r="AH197" t="str">
            <v>0311520 Transportasi Pembimbing dan Peserta Lomba Musik Tradisional</v>
          </cell>
        </row>
        <row r="198">
          <cell r="AH198" t="str">
            <v>0311521 Konsumsi Pembimbing dan Peserta Lomba Musik Tradisional</v>
          </cell>
        </row>
        <row r="199">
          <cell r="AH199" t="str">
            <v>0311522 Sewa Kostum Lomba FLS2N Vocal Grup</v>
          </cell>
        </row>
        <row r="200">
          <cell r="AH200" t="str">
            <v>0311523 Transportasi Pembimbing dan Peserta Lomba Vocal Grup</v>
          </cell>
        </row>
        <row r="201">
          <cell r="AH201" t="str">
            <v>0311524 Konsumsi Pembimbing dan Peserta Lomba Vocal Grup</v>
          </cell>
        </row>
        <row r="202">
          <cell r="AH202" t="str">
            <v>0311525 Transportasi Pembimbing dan Peserta Lomba MTQ</v>
          </cell>
        </row>
        <row r="203">
          <cell r="AH203" t="str">
            <v>0311526 Konsumsi Pembimbing dan Peserta Lomba MTQ</v>
          </cell>
        </row>
        <row r="204">
          <cell r="AH204" t="str">
            <v>0311557 ATK kegiatan pelatihan mahir dasar pramuka</v>
          </cell>
        </row>
        <row r="205">
          <cell r="AH205" t="str">
            <v>0311558 Konsumsi kegiatan mahir dasar pramuka</v>
          </cell>
        </row>
        <row r="206">
          <cell r="AH206" t="str">
            <v>0311559 Penggandaan materi kegiatan mahir dasar pramuka</v>
          </cell>
        </row>
        <row r="207">
          <cell r="AH207" t="str">
            <v>0311560 cetak sertifikat pelatihan mahir dasar pramuka</v>
          </cell>
        </row>
        <row r="208">
          <cell r="AH208" t="str">
            <v>0311561 Honor instruktur pelatihan mahir dasar pramuka</v>
          </cell>
        </row>
        <row r="209">
          <cell r="AH209" t="str">
            <v>0311562 Honor panitia pelatihan mahir dasar pramuka</v>
          </cell>
        </row>
        <row r="210">
          <cell r="AH210" t="str">
            <v>0311563 Pelatihan karya ilmiah</v>
          </cell>
        </row>
        <row r="211">
          <cell r="AH211" t="str">
            <v>0311573 Honor panitia kegiatan classmeeting siswa lomba volley ball dan futsal</v>
          </cell>
        </row>
        <row r="212">
          <cell r="AH212" t="str">
            <v>0311574 Honor panitia kegiatan classmeeting siswa lomba kebersihan kelas</v>
          </cell>
        </row>
        <row r="213">
          <cell r="AH213" t="str">
            <v>0311575 Konsumsi juri kegiatan classmeeting siswa lomba volley ball dan futsal</v>
          </cell>
        </row>
        <row r="214">
          <cell r="AH214" t="str">
            <v>0311576 Transportasi Instruktur pelatihan karya ilmiah</v>
          </cell>
        </row>
        <row r="215">
          <cell r="AH215" t="str">
            <v>0311577 Honorarium instruktur pelatihan karya ilmiah</v>
          </cell>
        </row>
        <row r="216">
          <cell r="AH216" t="str">
            <v>0311578 Honorarium panitia pelatihan karya ilmiah</v>
          </cell>
        </row>
        <row r="217">
          <cell r="AH217" t="str">
            <v>0311579 Konsumsi Instruktur, Panitia, dan Peserta pelatihan karya ilmiah</v>
          </cell>
        </row>
        <row r="218">
          <cell r="AH218" t="str">
            <v>0311580 ATK kegiatan pelatihan karya ilmiah</v>
          </cell>
        </row>
        <row r="219">
          <cell r="AH219" t="str">
            <v>0412265 Gaji PNS</v>
          </cell>
        </row>
        <row r="220">
          <cell r="AH220" t="str">
            <v>0413432 Transportasi Kegiatan MKKS</v>
          </cell>
        </row>
        <row r="221">
          <cell r="AH221" t="str">
            <v>0414106 Peningkatan Kualitas Guru Kelas, Mata Pelajaran</v>
          </cell>
        </row>
        <row r="222">
          <cell r="AH222" t="str">
            <v>0414108 Pembinaan Administrasi Sekolah</v>
          </cell>
        </row>
        <row r="223">
          <cell r="AH223" t="str">
            <v>0414122 Pembinaan Tenaga Perpustakaan</v>
          </cell>
        </row>
        <row r="224">
          <cell r="AH224" t="str">
            <v>0414124 Pembinaan Tenaga UKS</v>
          </cell>
        </row>
        <row r="225">
          <cell r="AH225" t="str">
            <v>0414125 Pembinaan Tenaga Ekstrakurikuler</v>
          </cell>
        </row>
        <row r="226">
          <cell r="AH226" t="str">
            <v>0414126 Pembinaan Tenaga Ketatausahaan</v>
          </cell>
        </row>
        <row r="227">
          <cell r="AH227" t="str">
            <v>0414431 Transportasi Kegiatan MGMP</v>
          </cell>
        </row>
        <row r="228">
          <cell r="AH228" t="str">
            <v>0414433 Pembinaan Administrasi Sekolah</v>
          </cell>
        </row>
        <row r="229">
          <cell r="AH229" t="str">
            <v>0515129 Pengadaan Komputer</v>
          </cell>
        </row>
        <row r="230">
          <cell r="AH230" t="str">
            <v>0515130 Pengadaan Printer</v>
          </cell>
        </row>
        <row r="231">
          <cell r="AH231" t="str">
            <v>0515135 Alat Dokumentasi</v>
          </cell>
        </row>
        <row r="232">
          <cell r="AH232" t="str">
            <v>0515136 Pengadaan layanan internet</v>
          </cell>
        </row>
        <row r="233">
          <cell r="AH233" t="str">
            <v>0515139 Pengadaan Alat Pelajaran</v>
          </cell>
        </row>
        <row r="234">
          <cell r="AH234" t="str">
            <v>0515141 Pengadaan Buku Pegangan Guru</v>
          </cell>
        </row>
        <row r="235">
          <cell r="AH235" t="str">
            <v>0515142 Pengadaan Buku Pelajaran Pokok Peserta Didik</v>
          </cell>
        </row>
        <row r="236">
          <cell r="AH236" t="str">
            <v>0515267 Pengadaan Buku Kurikulum 2013</v>
          </cell>
        </row>
        <row r="237">
          <cell r="AH237" t="str">
            <v>0515268 Pengadaan mesin air</v>
          </cell>
        </row>
        <row r="238">
          <cell r="AH238" t="str">
            <v>0515270 Cetak visi, misi, 10 K dan 5S budaya malu</v>
          </cell>
        </row>
        <row r="239">
          <cell r="AH239" t="str">
            <v>0515273 Pembuatan Slogan Pendidikan</v>
          </cell>
        </row>
        <row r="240">
          <cell r="AH240" t="str">
            <v>0515274 Pembuatan papan administrasi kelas dan slogan pendidikan</v>
          </cell>
        </row>
        <row r="241">
          <cell r="AH241" t="str">
            <v>0515309 Pengadaan meja piket</v>
          </cell>
        </row>
        <row r="242">
          <cell r="AH242" t="str">
            <v>0515310 Pengadaan meja 1/2 biro</v>
          </cell>
        </row>
        <row r="243">
          <cell r="AH243" t="str">
            <v>0515312 Pengadaan pompa air</v>
          </cell>
        </row>
        <row r="244">
          <cell r="AH244" t="str">
            <v>0515339 Pengadaan kelengkapan peralatan komputer</v>
          </cell>
        </row>
        <row r="245">
          <cell r="AH245" t="str">
            <v>0515434 Pengadaan Buku Pelajaran Siswa (K13)</v>
          </cell>
        </row>
        <row r="246">
          <cell r="AH246" t="str">
            <v>0515435 Pengadaan Lemari File</v>
          </cell>
        </row>
        <row r="247">
          <cell r="AH247" t="str">
            <v>0515436 Pengadaan Meja Piket</v>
          </cell>
        </row>
        <row r="248">
          <cell r="AH248" t="str">
            <v>0515437 Pengadaan Papan Administrasi Kelas</v>
          </cell>
        </row>
        <row r="249">
          <cell r="AH249" t="str">
            <v>0515438 Pengadaan Papan Pengumuman Dana BOS</v>
          </cell>
        </row>
        <row r="250">
          <cell r="AH250" t="str">
            <v>0515439 Pengadaan Mobiler Ruang Perpustakaan</v>
          </cell>
        </row>
        <row r="251">
          <cell r="AH251" t="str">
            <v>0515441 Pengadaan Alat Musik Sekolah</v>
          </cell>
        </row>
        <row r="252">
          <cell r="AH252" t="str">
            <v>0515444 Pembelian Meja Guru 1/2 Biro</v>
          </cell>
        </row>
        <row r="253">
          <cell r="AH253" t="str">
            <v>0515445 Pembelian Meja 1 Biro</v>
          </cell>
        </row>
        <row r="254">
          <cell r="AH254" t="str">
            <v>0515448 Pengadaan Buku Perpustakan</v>
          </cell>
        </row>
        <row r="255">
          <cell r="AH255" t="str">
            <v>0515478 Pembelian Perlengkapan Alat Komputer</v>
          </cell>
        </row>
        <row r="256">
          <cell r="AH256" t="str">
            <v>0515493 Pengadaan Mobiler (Meja Kursi Siswa)</v>
          </cell>
        </row>
        <row r="257">
          <cell r="AH257" t="str">
            <v>0515498 Pengadaan Buku Pegangan Guru</v>
          </cell>
        </row>
        <row r="258">
          <cell r="AH258" t="str">
            <v>0515499 Pengadaan Printer Sekolah</v>
          </cell>
        </row>
        <row r="259">
          <cell r="AH259" t="str">
            <v>0515504 Pembelian Bendera Sekolah</v>
          </cell>
        </row>
        <row r="260">
          <cell r="AH260" t="str">
            <v>0515505 Pembelian Hard Disk</v>
          </cell>
        </row>
        <row r="261">
          <cell r="AH261" t="str">
            <v>0515514 Pengadaan Alat Musik Kesenian (Drum Band)</v>
          </cell>
        </row>
        <row r="262">
          <cell r="AH262" t="str">
            <v>0515515 Pengadaan Alat Musik Kesenian (Rebana)</v>
          </cell>
        </row>
        <row r="263">
          <cell r="AH263" t="str">
            <v>0515527 Paket Modem Untuk Kegiatan Pelatihan Dapodik</v>
          </cell>
        </row>
        <row r="264">
          <cell r="AH264" t="str">
            <v>0515538 Pembelian Buku Perpustakaan Penerbit Erlangga</v>
          </cell>
        </row>
        <row r="265">
          <cell r="AH265" t="str">
            <v>0515539 Pembelian Buku Perpustakaan Penerbit Grafindo</v>
          </cell>
        </row>
        <row r="266">
          <cell r="AH266" t="str">
            <v>0515552 Pengadaan Meja Siswa</v>
          </cell>
        </row>
        <row r="267">
          <cell r="AH267" t="str">
            <v>0515553 Pengadaan Lemari Kaca Untuk Alat Kesenian</v>
          </cell>
        </row>
        <row r="268">
          <cell r="AH268" t="str">
            <v>0515555 Pengadaan Jam Dinding Sekolah</v>
          </cell>
        </row>
        <row r="269">
          <cell r="AH269" t="str">
            <v>0515566 Pengadaan alat praktek kesenian (baju tari)</v>
          </cell>
        </row>
        <row r="270">
          <cell r="AH270" t="str">
            <v>0515567 pembelian sarung tangan untuk kegiatan gerak jalan</v>
          </cell>
        </row>
        <row r="271">
          <cell r="AH271" t="str">
            <v>0515568 pembelian tenda pramuka</v>
          </cell>
        </row>
        <row r="272">
          <cell r="AH272" t="str">
            <v xml:space="preserve">0515569 Pembelian lemari arsip </v>
          </cell>
        </row>
        <row r="273">
          <cell r="AH273" t="str">
            <v>0515570 Pembelian rak buku perpustakaan dan lemari arsip</v>
          </cell>
        </row>
        <row r="274">
          <cell r="AH274" t="str">
            <v>0516164 Pemeliharaan Ruang kelas</v>
          </cell>
        </row>
        <row r="275">
          <cell r="AH275" t="str">
            <v>0516165 Pemeliharaan Ruang laboratorium</v>
          </cell>
        </row>
        <row r="276">
          <cell r="AH276" t="str">
            <v>0516166 Pemeliharaan Ruang perpustakaan</v>
          </cell>
        </row>
        <row r="277">
          <cell r="AH277" t="str">
            <v>0516167 Pemeliharaan Ruang media</v>
          </cell>
        </row>
        <row r="278">
          <cell r="AH278" t="str">
            <v>0516168 Pemeliharaan Ruang Kepala Sekolah</v>
          </cell>
        </row>
        <row r="279">
          <cell r="AH279" t="str">
            <v>0516169 Pemeliharaan Ruang Guru</v>
          </cell>
        </row>
        <row r="280">
          <cell r="AH280" t="str">
            <v>0516170 Pemeliharaan Ruang Tata Usaha</v>
          </cell>
        </row>
        <row r="281">
          <cell r="AH281" t="str">
            <v>0516171 Pemeliharaan Ruang aula</v>
          </cell>
        </row>
        <row r="282">
          <cell r="AH282" t="str">
            <v>0516172 Pemeliharaan Ruang BP/BK</v>
          </cell>
        </row>
        <row r="283">
          <cell r="AH283" t="str">
            <v>0516173 Pemeliharaan Ruang Ibadah</v>
          </cell>
        </row>
        <row r="284">
          <cell r="AH284" t="str">
            <v>0516174 Pemeliharaan Instalasi air</v>
          </cell>
        </row>
        <row r="285">
          <cell r="AH285" t="str">
            <v>0516175 Pemeliharaan Instalasi listrik (termasuk penggantian lampu)</v>
          </cell>
        </row>
        <row r="286">
          <cell r="AH286" t="str">
            <v>0516176 Pemeliharaan Kamar mandi/wc guru/karyawan</v>
          </cell>
        </row>
        <row r="287">
          <cell r="AH287" t="str">
            <v>0516177 Pemeliharaan Kamar mandi/wc Peserta Didik</v>
          </cell>
        </row>
        <row r="288">
          <cell r="AH288" t="str">
            <v>0516178 Pemeliharaan Taman dan Lapangan</v>
          </cell>
        </row>
        <row r="289">
          <cell r="AH289" t="str">
            <v>0516179 Pemeliharaan Pagar Sekolah</v>
          </cell>
        </row>
        <row r="290">
          <cell r="AH290" t="str">
            <v>0516180 Revitalisasi lantai ruang/kelas/lab</v>
          </cell>
        </row>
        <row r="291">
          <cell r="AH291" t="str">
            <v>0516181 Pembenahan administrasi/inventarisasi bangunan</v>
          </cell>
        </row>
        <row r="292">
          <cell r="AH292" t="str">
            <v>0516182 Pemeliharaan Komputer set</v>
          </cell>
        </row>
        <row r="293">
          <cell r="AH293" t="str">
            <v>0516269 Rehab</v>
          </cell>
        </row>
        <row r="294">
          <cell r="AH294" t="str">
            <v>0516277 Perbaikan tong sampah kayu besar</v>
          </cell>
        </row>
        <row r="295">
          <cell r="AH295" t="str">
            <v>0516278 Perbaikan mobiler (meja dan kursi siswa)</v>
          </cell>
        </row>
        <row r="296">
          <cell r="AH296" t="str">
            <v>0516279 Perbaikan perabot perpustakaan</v>
          </cell>
        </row>
        <row r="297">
          <cell r="AH297" t="str">
            <v>0516285 Pengadaan meja belajar siswa</v>
          </cell>
        </row>
        <row r="298">
          <cell r="AH298" t="str">
            <v>0516311 Perbaikan sanitasi (wc, kamar mandi) dan saluran air hujan</v>
          </cell>
        </row>
        <row r="299">
          <cell r="AH299" t="str">
            <v>0516313 Pengecatan sekolah</v>
          </cell>
        </row>
        <row r="300">
          <cell r="AH300" t="str">
            <v>0516332 Racun rumput sekolah</v>
          </cell>
        </row>
        <row r="301">
          <cell r="AH301" t="str">
            <v>0516337 Pengadaan gembok dan engsel pintu kelas dan kantor</v>
          </cell>
        </row>
        <row r="302">
          <cell r="AH302" t="str">
            <v>0516440 Pengadaan Alat Perbaikan Instalasi Listrik</v>
          </cell>
        </row>
        <row r="303">
          <cell r="AH303" t="str">
            <v>0516442 Potong Rumput Halaman Sekolah</v>
          </cell>
        </row>
        <row r="304">
          <cell r="AH304" t="str">
            <v>0516443 Perbaikan Jaringan Internet</v>
          </cell>
        </row>
        <row r="305">
          <cell r="AH305" t="str">
            <v>0516446 Pembelian Bahan Rehab Pengecatan Ruang Lab Komputer dan Dinding Sekolah</v>
          </cell>
        </row>
        <row r="306">
          <cell r="AH306" t="str">
            <v>0516447 Pengadaan Bahan Pengecatan Lapangan Olahraga</v>
          </cell>
        </row>
        <row r="307">
          <cell r="AH307" t="str">
            <v>0516449 Pembayaran Laundry Ghorden ruang perpustakaan, lobi, tata Usaha dan ruangan pertemuan</v>
          </cell>
        </row>
        <row r="308">
          <cell r="AH308" t="str">
            <v>0516479 Pembelian Senter (Untuk Jaga Malam)</v>
          </cell>
        </row>
        <row r="309">
          <cell r="AH309" t="str">
            <v>0516480 Upah Perbaikan Instalasi Listrik</v>
          </cell>
        </row>
        <row r="310">
          <cell r="AH310" t="str">
            <v>0516481 Upah Pengecatan Ruangan Lobby, UKS, Kurikulum</v>
          </cell>
        </row>
        <row r="311">
          <cell r="AH311" t="str">
            <v>0516482 Upah Pengecatan Dinding Sekolah</v>
          </cell>
        </row>
        <row r="312">
          <cell r="AH312" t="str">
            <v>0516491 Rehab Pengecatan Bangunan</v>
          </cell>
        </row>
        <row r="313">
          <cell r="AH313" t="str">
            <v>0516492 Pengadaan Bahan Rehab Plafon, peri-peri  Ruang Serbaguna dan Kelas</v>
          </cell>
        </row>
        <row r="314">
          <cell r="AH314" t="str">
            <v>0516502 Pengadaan Bahan Perbaikan Kunci Pintu Kelas</v>
          </cell>
        </row>
        <row r="315">
          <cell r="AH315" t="str">
            <v>0516503 Pembayaran Laundry Ruang Lab Komputer</v>
          </cell>
        </row>
        <row r="316">
          <cell r="AH316" t="str">
            <v>0516506 Upah Rehab plafon, peri-peri ruang serbaguna dan kelas</v>
          </cell>
        </row>
        <row r="317">
          <cell r="AH317" t="str">
            <v>0516509 Upah Perbaikan Kunci Pintu Kelas</v>
          </cell>
        </row>
        <row r="318">
          <cell r="AH318" t="str">
            <v>0516528 Pembelian Bahan Pengecatan Dinding Sekolah</v>
          </cell>
        </row>
        <row r="319">
          <cell r="AH319" t="str">
            <v>0516529 Pembelian Bahan Perbaikan Plafon</v>
          </cell>
        </row>
        <row r="320">
          <cell r="AH320" t="str">
            <v>0516530 Pembelian Pompa Air</v>
          </cell>
        </row>
        <row r="321">
          <cell r="AH321" t="str">
            <v>0516533 Loundry Ghorden Kelas VII dan Tabir</v>
          </cell>
        </row>
        <row r="322">
          <cell r="AH322" t="str">
            <v>0516534 Pembelian Bahan Perbaikan Jembatan Sekolah</v>
          </cell>
        </row>
        <row r="323">
          <cell r="AH323" t="str">
            <v>0516551 Upah Pengecatan Lab, Rehab Plafon dan Perbaikan Jembatan</v>
          </cell>
        </row>
        <row r="324">
          <cell r="AH324" t="str">
            <v>0516554 Loundry Ghorden Semua Kelas</v>
          </cell>
        </row>
        <row r="325">
          <cell r="AH325" t="str">
            <v>0516564 Perbaikan rabat</v>
          </cell>
        </row>
        <row r="326">
          <cell r="AH326" t="str">
            <v>0516565 upah perbaikan rabat</v>
          </cell>
        </row>
        <row r="327">
          <cell r="AH327" t="str">
            <v>0617183 Penyusunan Visi dan Misi</v>
          </cell>
        </row>
        <row r="328">
          <cell r="AH328" t="str">
            <v>0617184 Penyusunan Profil Sekolah</v>
          </cell>
        </row>
        <row r="329">
          <cell r="AH329" t="str">
            <v>0617185 Pelaksanaan Rapat Kerja Kepala Sekolah</v>
          </cell>
        </row>
        <row r="330">
          <cell r="AH330" t="str">
            <v>0617186 Pembuatan Program Kerja Kepala Sekolah</v>
          </cell>
        </row>
        <row r="331">
          <cell r="AH331" t="str">
            <v>0617187 Penyusunan Program RAPBS/RAKS</v>
          </cell>
        </row>
        <row r="332">
          <cell r="AH332" t="str">
            <v>0617188 Lokakarya perencanaan dan pelaksanaan MBS</v>
          </cell>
        </row>
        <row r="333">
          <cell r="AH333" t="str">
            <v>0618450 Penyusunan Program RKAS</v>
          </cell>
        </row>
        <row r="334">
          <cell r="AH334" t="str">
            <v>0618454 Penyusunan Profil Sekolah</v>
          </cell>
        </row>
        <row r="335">
          <cell r="AH335" t="str">
            <v>0618507 Konsumsi rapat Tim penyusunan program RKAS</v>
          </cell>
        </row>
        <row r="336">
          <cell r="AH336" t="str">
            <v>0618508 ATK Tim penyusunan program RKAS</v>
          </cell>
        </row>
        <row r="337">
          <cell r="AH337" t="str">
            <v>0619189 Penyusunan Program Supervisi, Monitoring dan Evaluasi</v>
          </cell>
        </row>
        <row r="338">
          <cell r="AH338" t="str">
            <v>0619190 Pelaksanaan Supervisi Akademik</v>
          </cell>
        </row>
        <row r="339">
          <cell r="AH339" t="str">
            <v>0619191 Pelaksanaan Supervisi Non-Akademik</v>
          </cell>
        </row>
        <row r="340">
          <cell r="AH340" t="str">
            <v>0619192 Pelaksanaan Supervisi Ekskul</v>
          </cell>
        </row>
        <row r="341">
          <cell r="AH341" t="str">
            <v>0619193 Pelaksanaan Supervisi Perpustakaan</v>
          </cell>
        </row>
        <row r="342">
          <cell r="AH342" t="str">
            <v>0619194 Pelaksanaan Supervisi Laboratorium</v>
          </cell>
        </row>
        <row r="343">
          <cell r="AH343" t="str">
            <v>0619195 Pelaksanaan Supervisi Administrasi Tata Usaha</v>
          </cell>
        </row>
        <row r="344">
          <cell r="AH344" t="str">
            <v>0619196 Pelaksanaan Supervisi Pemberdayaan Alat</v>
          </cell>
        </row>
        <row r="345">
          <cell r="AH345" t="str">
            <v>0619197 Pelaksanaan Monitoring Keuangan</v>
          </cell>
        </row>
        <row r="346">
          <cell r="AH346" t="str">
            <v>0619198 Pelaksanaan Monitoring Kesiswaan</v>
          </cell>
        </row>
        <row r="347">
          <cell r="AH347" t="str">
            <v>0619199 Pelaksanaan Monitoring kegiatan belajar Mengajar</v>
          </cell>
        </row>
        <row r="348">
          <cell r="AH348" t="str">
            <v>0619200 Pelaksanaan Monitoring kegiatan Sarana Prasarana</v>
          </cell>
        </row>
        <row r="349">
          <cell r="AH349" t="str">
            <v>0619201 Kompetensi Pengembangan Status Sekolah</v>
          </cell>
        </row>
        <row r="350">
          <cell r="AH350" t="str">
            <v>0619202 Standar ISO</v>
          </cell>
        </row>
        <row r="351">
          <cell r="AH351" t="str">
            <v>0620203 Kajian-kajian yang sesuai dengan kondisi sekolah masing-masing</v>
          </cell>
        </row>
        <row r="352">
          <cell r="AH352" t="str">
            <v>0620204 Pengelolaan Sekolah Berbasis ICT/TIK</v>
          </cell>
        </row>
        <row r="353">
          <cell r="AH353" t="str">
            <v>0620205 Pengembangan Sistem Informasi Manajemen Sekolah (SIM)</v>
          </cell>
        </row>
        <row r="354">
          <cell r="AH354" t="str">
            <v>0620206 Pengelolaan data sekolah: DAPODIK dan lainnya</v>
          </cell>
        </row>
        <row r="355">
          <cell r="AH355" t="str">
            <v>0620207 Penyusunan Program Ketatausahaan</v>
          </cell>
        </row>
        <row r="356">
          <cell r="AH356" t="str">
            <v>0620208 Updating data guru dan Karyawan</v>
          </cell>
        </row>
        <row r="357">
          <cell r="AH357" t="str">
            <v>0620209 Updating data Kesiswaan</v>
          </cell>
        </row>
        <row r="358">
          <cell r="AH358" t="str">
            <v>0620210 Penyusunan Laporan</v>
          </cell>
        </row>
        <row r="359">
          <cell r="AH359" t="str">
            <v>0620211 Penyusunan Laporan BOS</v>
          </cell>
        </row>
        <row r="360">
          <cell r="AH360" t="str">
            <v>0620212 Pengelolaan Inventaris Barang</v>
          </cell>
        </row>
        <row r="361">
          <cell r="AH361" t="str">
            <v>0620286 Administrasi operator input dapodik</v>
          </cell>
        </row>
        <row r="362">
          <cell r="AH362" t="str">
            <v>0620288 Belanja pulsa modem</v>
          </cell>
        </row>
        <row r="363">
          <cell r="AH363" t="str">
            <v>0620451 Updating Data Guru, Pegawai dan Siswa</v>
          </cell>
        </row>
        <row r="364">
          <cell r="AH364" t="str">
            <v>0620488 Insentif Operator Dapodik</v>
          </cell>
        </row>
        <row r="365">
          <cell r="AH365" t="str">
            <v>0621213 Workshop peningkatan kompetensi SIM berbasis TIK bagi PTK sekolah</v>
          </cell>
        </row>
        <row r="366">
          <cell r="AH366" t="str">
            <v>0621287 Operator padamu negeri</v>
          </cell>
        </row>
        <row r="367">
          <cell r="AH367" t="str">
            <v>0621452 Pelaksanaan MKKS</v>
          </cell>
        </row>
        <row r="368">
          <cell r="AH368" t="str">
            <v>0621453 Pelaksanaan Supervisi Administrasi Tata Usaha</v>
          </cell>
        </row>
        <row r="369">
          <cell r="AH369" t="str">
            <v>0622214 Pengembangan Sistem Informasi Manajemen</v>
          </cell>
        </row>
        <row r="370">
          <cell r="AH370" t="str">
            <v>0622215 Penyusunan Leaflet</v>
          </cell>
        </row>
        <row r="371">
          <cell r="AH371" t="str">
            <v>0622216 Sosialisasi Kebijakan-Kebijakan</v>
          </cell>
        </row>
        <row r="372">
          <cell r="AH372" t="str">
            <v>0622217 Rakor Komite Sekolah</v>
          </cell>
        </row>
        <row r="373">
          <cell r="AH373" t="str">
            <v>0622218 Penyelenggaraan Lintas Alam</v>
          </cell>
        </row>
        <row r="374">
          <cell r="AH374" t="str">
            <v>0622219 Penyelenggaraan Karang Pamitran</v>
          </cell>
        </row>
        <row r="375">
          <cell r="AH375" t="str">
            <v>0723220 Konsumsi Guru / Pegawai</v>
          </cell>
        </row>
        <row r="376">
          <cell r="AH376" t="str">
            <v>0723221 Konsumsi Tamu</v>
          </cell>
        </row>
        <row r="377">
          <cell r="AH377" t="str">
            <v>0723222 Konsumsi Rapat Dinas</v>
          </cell>
        </row>
        <row r="378">
          <cell r="AH378" t="str">
            <v>0723223 Pembelian Air Minum</v>
          </cell>
        </row>
        <row r="379">
          <cell r="AH379" t="str">
            <v>0723224 Pembelian Gas</v>
          </cell>
        </row>
        <row r="380">
          <cell r="AH380" t="str">
            <v>0723225 Pengadaan Alat RT Sekolah</v>
          </cell>
        </row>
        <row r="381">
          <cell r="AH381" t="str">
            <v>0723226 Pengadaan Alat Kebersihan</v>
          </cell>
        </row>
        <row r="382">
          <cell r="AH382" t="str">
            <v>0723227 Penyelenggaraan kegiatan pendokumentasian nilai aset semua sarpras sekolah pada tahun berjalan</v>
          </cell>
        </row>
        <row r="383">
          <cell r="AH383" t="str">
            <v>0723228 Penyediaan pembiayaan untuk studi lanjut pendidik/tenaga kependidikan</v>
          </cell>
        </row>
        <row r="384">
          <cell r="AH384" t="str">
            <v>0723229 Workshop peningkatan kompetensi PTK dalam aspek transparansi dan akuntabilitas pengelolaa program, kegiatan, hasil-hasil, dan keuangan sekolah</v>
          </cell>
        </row>
        <row r="385">
          <cell r="AH385" t="str">
            <v>0723230 Penyelenggaraan sosialisasi dan pelaporan program, kegiatan hasil-hasil, dan pengelolaan keuangan sekolah</v>
          </cell>
        </row>
        <row r="386">
          <cell r="AH386" t="str">
            <v>0723231 Pembayaran Rekening Listrik</v>
          </cell>
        </row>
        <row r="387">
          <cell r="AH387" t="str">
            <v>0723232 Pembayaran Rekening Telepon</v>
          </cell>
        </row>
        <row r="388">
          <cell r="AH388" t="str">
            <v>0723233 Pembayaran langganan internet</v>
          </cell>
        </row>
        <row r="389">
          <cell r="AH389" t="str">
            <v>0723234 Pembayaran Retribusi keamanan dan sampah</v>
          </cell>
        </row>
        <row r="390">
          <cell r="AH390" t="str">
            <v>0723235 Pembayaran langganan PDAM</v>
          </cell>
        </row>
        <row r="391">
          <cell r="AH391" t="str">
            <v>0723236 Belanja ATK Sekolah</v>
          </cell>
        </row>
        <row r="392">
          <cell r="AH392" t="str">
            <v>0723248 Bea materai, administrasi bank</v>
          </cell>
        </row>
        <row r="393">
          <cell r="AH393" t="str">
            <v>0723266 Biaya potong rumput sekolah</v>
          </cell>
        </row>
        <row r="394">
          <cell r="AH394" t="str">
            <v>0723271 Pengelolaan dana BOS</v>
          </cell>
        </row>
        <row r="395">
          <cell r="AH395" t="str">
            <v>0723281 ATK Pengelolaan Dana BOS</v>
          </cell>
        </row>
        <row r="396">
          <cell r="AH396" t="str">
            <v>0723282 Biaya potong rumput sekolah</v>
          </cell>
        </row>
        <row r="397">
          <cell r="AH397" t="str">
            <v>0723292 Pengadaan Alat Kebresihan</v>
          </cell>
        </row>
        <row r="398">
          <cell r="AH398" t="str">
            <v>0723317 Belanja Sparepart komputer</v>
          </cell>
        </row>
        <row r="399">
          <cell r="AH399" t="str">
            <v>0723318 Belanja materai</v>
          </cell>
        </row>
        <row r="400">
          <cell r="AH400" t="str">
            <v>0723324 insentif bendahara BOS</v>
          </cell>
        </row>
        <row r="401">
          <cell r="AH401" t="str">
            <v>0723328 konsumsi UAS</v>
          </cell>
        </row>
        <row r="402">
          <cell r="AH402" t="str">
            <v>0723341 Honorarium ulangan akhir semester</v>
          </cell>
        </row>
        <row r="403">
          <cell r="AH403" t="str">
            <v>0723342 Honorarium Pengawas ujian akhir semester</v>
          </cell>
        </row>
        <row r="404">
          <cell r="AH404" t="str">
            <v>0723455 Belanja Jasa Perbaikan Komputer</v>
          </cell>
        </row>
        <row r="405">
          <cell r="AH405" t="str">
            <v>0723456 Belanja Jasa Perbaikan AC Kantor</v>
          </cell>
        </row>
        <row r="406">
          <cell r="AH406" t="str">
            <v>0723457 Pembayaran Retribusi keamanan dan sampah</v>
          </cell>
        </row>
        <row r="407">
          <cell r="AH407" t="str">
            <v>0723461 Bea materai, administrasi bank</v>
          </cell>
        </row>
        <row r="408">
          <cell r="AH408" t="str">
            <v>0723462 insentif bendahara dan operator BOS</v>
          </cell>
        </row>
        <row r="409">
          <cell r="AH409" t="str">
            <v>0723463 Insentif Operator BOS</v>
          </cell>
        </row>
        <row r="410">
          <cell r="AH410" t="str">
            <v>0723464 Transportasi pengambilan dana BOS</v>
          </cell>
        </row>
        <row r="411">
          <cell r="AH411" t="str">
            <v>0723465 Belanja Minuman dan Makanan Harian Untuk Pegawai dan Guru</v>
          </cell>
        </row>
        <row r="412">
          <cell r="AH412" t="str">
            <v xml:space="preserve">0723472 Belanja Air Minum Isi Ulang </v>
          </cell>
        </row>
        <row r="413">
          <cell r="AH413" t="str">
            <v>0723473 Pengadaan Alat-alat Kebersihan</v>
          </cell>
        </row>
        <row r="414">
          <cell r="AH414" t="str">
            <v>0723544 Penggandaan SPJ BOS</v>
          </cell>
        </row>
        <row r="415">
          <cell r="AH415" t="str">
            <v>0723556 Jasa Perbaikan Listrik Sekolah</v>
          </cell>
        </row>
        <row r="416">
          <cell r="AH416" t="str">
            <v>0724237 Pembayaran Honor Guru</v>
          </cell>
        </row>
        <row r="417">
          <cell r="AH417" t="str">
            <v>0724238 Pembayaran Honor tenaga administrasi</v>
          </cell>
        </row>
        <row r="418">
          <cell r="AH418" t="str">
            <v>0724239 Pembayaran Honor pegawai perpustakaan</v>
          </cell>
        </row>
        <row r="419">
          <cell r="AH419" t="str">
            <v>0724240 Pembayaran Honor penjaga sekolah/satpam/pegawai kebersihan</v>
          </cell>
        </row>
        <row r="420">
          <cell r="AH420" t="str">
            <v>0724241 Insentif untuk Bendahara BOS</v>
          </cell>
        </row>
        <row r="421">
          <cell r="AH421" t="str">
            <v>0724242 Penyelenggaraan penerimaan sumbangan pendidikan dari masyarakat</v>
          </cell>
        </row>
        <row r="422">
          <cell r="AH422" t="str">
            <v>0724243 Workshop penggalian dana pendidikan bersama komite sekolah/lainnya</v>
          </cell>
        </row>
        <row r="423">
          <cell r="AH423" t="str">
            <v>0724244 Workshop pengelolaan dana dari masyarakat dan lainnya</v>
          </cell>
        </row>
        <row r="424">
          <cell r="AH424" t="str">
            <v>0724245 Bantuan Siswa Miskin</v>
          </cell>
        </row>
        <row r="425">
          <cell r="AH425" t="str">
            <v>0724246 Transport guru / TU urusan dinas non BOS</v>
          </cell>
        </row>
        <row r="426">
          <cell r="AH426" t="str">
            <v>0724247 Transport guru / TU urusan BOS</v>
          </cell>
        </row>
        <row r="427">
          <cell r="AH427" t="str">
            <v xml:space="preserve">0724289 Perawatan Komputer, lapotop, dan Printer </v>
          </cell>
        </row>
        <row r="428">
          <cell r="AH428" t="str">
            <v>0724290 service AC</v>
          </cell>
        </row>
        <row r="429">
          <cell r="AH429" t="str">
            <v>0724291 Penambahan prion</v>
          </cell>
        </row>
        <row r="430">
          <cell r="AH430" t="str">
            <v>0724458 Honor Guru Honorer</v>
          </cell>
        </row>
        <row r="431">
          <cell r="AH431" t="str">
            <v>0724459 Honor Tata Usaha, Tenaga Kebersihan dan Tenaga Keamanan</v>
          </cell>
        </row>
        <row r="432">
          <cell r="AH432" t="str">
            <v>0724460 Bantuan Transportasi Siswa Tidak Mampu</v>
          </cell>
        </row>
        <row r="433">
          <cell r="AH433" t="str">
            <v>0724466 Bantuan Siswa Miskin (pembelian seragam sekolah)</v>
          </cell>
        </row>
        <row r="434">
          <cell r="AH434" t="str">
            <v>0825249 Penyusunan Kisi Kisi Ulangan Harian</v>
          </cell>
        </row>
        <row r="435">
          <cell r="AH435" t="str">
            <v>0825250 Penyusunan Kisi Kisi Ulangan Tengah Semester</v>
          </cell>
        </row>
        <row r="436">
          <cell r="AH436" t="str">
            <v>0825251 Penyusunan Kisi Kisi Ulangan Akhir Semester</v>
          </cell>
        </row>
        <row r="437">
          <cell r="AH437" t="str">
            <v>0825252 Penyusunan Kisi Kisi Ulangan Kenaikan Kelas</v>
          </cell>
        </row>
        <row r="438">
          <cell r="AH438" t="str">
            <v>0825253 Penyusunan Kisi Kisi Ujian sekolah</v>
          </cell>
        </row>
        <row r="439">
          <cell r="AH439" t="str">
            <v>0825254 Penyusunan Soal Ulangan Harian</v>
          </cell>
        </row>
        <row r="440">
          <cell r="AH440" t="str">
            <v>0825255 Penyusunan Soal Ulangan Tengah Semester</v>
          </cell>
        </row>
        <row r="441">
          <cell r="AH441" t="str">
            <v>0825256 Penyusunan Soal Ulangan Akhir Semester</v>
          </cell>
        </row>
        <row r="442">
          <cell r="AH442" t="str">
            <v>0825257 Penyusunan Soal Ulangan Kenaikan Kelas</v>
          </cell>
        </row>
        <row r="443">
          <cell r="AH443" t="str">
            <v>0825258 Penyusunan Soal Ujian sekolah</v>
          </cell>
        </row>
        <row r="444">
          <cell r="AH444" t="str">
            <v>0825259 Pelaksanaan Penilaian Ulangan Harian</v>
          </cell>
        </row>
        <row r="445">
          <cell r="AH445" t="str">
            <v>0825260 Pelaksanaan Penilaian Ulangan Tengah Semester</v>
          </cell>
        </row>
        <row r="446">
          <cell r="AH446" t="str">
            <v>0825261 Pelaksanaan Penilaian Ulangan Akhir Semester</v>
          </cell>
        </row>
        <row r="447">
          <cell r="AH447" t="str">
            <v>0825262 Pelaksanaan Penilaian Ulangan Kenaikan Kelas</v>
          </cell>
        </row>
        <row r="448">
          <cell r="AH448" t="str">
            <v>0825263 Pelaksanaan Penilaian Ujian sekolah</v>
          </cell>
        </row>
        <row r="449">
          <cell r="AH449" t="str">
            <v>0825264 Pelaksanaan Penilaian Ujian Nasional</v>
          </cell>
        </row>
        <row r="450">
          <cell r="AH450" t="str">
            <v>0825467 Penyusunan kisi-kisi Ulangan Akhir Semester</v>
          </cell>
        </row>
        <row r="451">
          <cell r="AH451" t="str">
            <v>0825468 Penyusunan Kisi-kisi Ujian Sekolah</v>
          </cell>
        </row>
        <row r="452">
          <cell r="AH452" t="str">
            <v>0825469 Penggandaan blanko kisi-kisi Soal Ulangan Akhir Semester</v>
          </cell>
        </row>
        <row r="453">
          <cell r="AH453" t="str">
            <v>0825470 Penyusunan Soal Ujian sekolah</v>
          </cell>
        </row>
        <row r="454">
          <cell r="AH454" t="str">
            <v>0825484 ATK Pelaksanaan Penilaian Ulangan Akhir Semester</v>
          </cell>
        </row>
        <row r="455">
          <cell r="AH455" t="str">
            <v>0825487 Konsumsi Pelaksanaan Penilaian Ulangan Akhir Semester</v>
          </cell>
        </row>
        <row r="456">
          <cell r="AH456" t="str">
            <v>0825494 Penggandaan Kisi-kisi Soal Ujian Sekolah</v>
          </cell>
        </row>
        <row r="457">
          <cell r="AH457" t="str">
            <v>0825495 Penggandaan Soal Ulangan Akhir Semester</v>
          </cell>
        </row>
        <row r="458">
          <cell r="AH458" t="str">
            <v>0825500 Pengetikan Soal Ulangan Akhir Semester</v>
          </cell>
        </row>
        <row r="459">
          <cell r="AH459" t="str">
            <v xml:space="preserve">0825535 Konsumsi Ujian Semester Genap </v>
          </cell>
        </row>
        <row r="460">
          <cell r="AH460" t="str">
            <v>0825536 Transportasi Pengawas  Ujian Semester Genap</v>
          </cell>
        </row>
        <row r="461">
          <cell r="AH461" t="str">
            <v>0825571 Cetak kertas raport</v>
          </cell>
        </row>
        <row r="462">
          <cell r="AH462" t="str">
            <v>0825572 Cetak nomor ujian siswa</v>
          </cell>
        </row>
        <row r="463">
          <cell r="AH463" t="str">
            <v>0826284 cetak raport mid</v>
          </cell>
        </row>
        <row r="464">
          <cell r="AH464" t="str">
            <v xml:space="preserve">0826486 Cetak Raport Siswa </v>
          </cell>
        </row>
        <row r="465">
          <cell r="AH465" t="str">
            <v>0826496 Honorarium Panitia Pelaksanaan Penilaian Ulangan Akhir Semester</v>
          </cell>
        </row>
        <row r="466">
          <cell r="AH466" t="str">
            <v>0826511 Penggandaan Soal Ujian Akhir Sekolah (UAS) TP. 2015/ 2016</v>
          </cell>
        </row>
        <row r="467">
          <cell r="AH467" t="str">
            <v>0826512 Pengadaan Cetak, LJK, Kartu Ujian Akhir Sekolah (UAS) TP. 2015/ 2016</v>
          </cell>
        </row>
        <row r="468">
          <cell r="AH468" t="str">
            <v>0827471 Pelaksanaan Penilaian Ulangan Akhir Semester</v>
          </cell>
        </row>
        <row r="469">
          <cell r="AH469" t="str">
            <v>0827485 Pembuatan Laporan Pelaksanaan Hasil Ujian Untuk disampaikan pada Orang tua</v>
          </cell>
        </row>
      </sheetData>
      <sheetData sheetId="3"/>
      <sheetData sheetId="4"/>
      <sheetData sheetId="5"/>
      <sheetData sheetId="6"/>
      <sheetData sheetId="7"/>
      <sheetData sheetId="8">
        <row r="73">
          <cell r="A73" t="str">
            <v>2.1 Gaji PNS</v>
          </cell>
        </row>
      </sheetData>
      <sheetData sheetId="9">
        <row r="2">
          <cell r="A2" t="str">
            <v>K1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ED7C-0D78-426F-9D57-0653957156D4}">
  <dimension ref="A1:CK106"/>
  <sheetViews>
    <sheetView tabSelected="1" zoomScale="83" zoomScaleNormal="83" workbookViewId="0">
      <pane xSplit="3" ySplit="7" topLeftCell="BZ8" activePane="bottomRight" state="frozen"/>
      <selection pane="topRight" activeCell="D1" sqref="D1"/>
      <selection pane="bottomLeft" activeCell="A9" sqref="A9"/>
      <selection pane="bottomRight" activeCell="CE91" sqref="CE91:CE97"/>
    </sheetView>
  </sheetViews>
  <sheetFormatPr defaultColWidth="9.140625" defaultRowHeight="15" x14ac:dyDescent="0.25"/>
  <cols>
    <col min="1" max="1" width="5.28515625" style="114" customWidth="1"/>
    <col min="2" max="2" width="51.28515625" bestFit="1" customWidth="1"/>
    <col min="3" max="3" width="18.42578125" bestFit="1" customWidth="1"/>
    <col min="4" max="4" width="18.42578125" customWidth="1"/>
    <col min="5" max="5" width="20.5703125" bestFit="1" customWidth="1"/>
    <col min="6" max="6" width="21" bestFit="1" customWidth="1"/>
    <col min="7" max="7" width="22.140625" bestFit="1" customWidth="1"/>
    <col min="8" max="8" width="13.140625" bestFit="1" customWidth="1"/>
    <col min="9" max="9" width="21.5703125" bestFit="1" customWidth="1"/>
    <col min="10" max="10" width="21.5703125" customWidth="1"/>
    <col min="11" max="11" width="20.140625" bestFit="1" customWidth="1"/>
    <col min="12" max="12" width="21.42578125" bestFit="1" customWidth="1"/>
    <col min="13" max="13" width="21.42578125" customWidth="1"/>
    <col min="14" max="15" width="19.7109375" customWidth="1"/>
    <col min="16" max="16" width="21.85546875" bestFit="1" customWidth="1"/>
    <col min="17" max="17" width="13.7109375" customWidth="1"/>
    <col min="18" max="18" width="22" bestFit="1" customWidth="1"/>
    <col min="19" max="19" width="18.85546875" bestFit="1" customWidth="1"/>
    <col min="20" max="20" width="18.140625" bestFit="1" customWidth="1"/>
    <col min="21" max="21" width="20.7109375" bestFit="1" customWidth="1"/>
    <col min="22" max="22" width="17.7109375" bestFit="1" customWidth="1"/>
    <col min="23" max="23" width="16.85546875" bestFit="1" customWidth="1"/>
    <col min="24" max="24" width="22" bestFit="1" customWidth="1"/>
    <col min="25" max="26" width="20.28515625" bestFit="1" customWidth="1"/>
    <col min="27" max="27" width="17.7109375" bestFit="1" customWidth="1"/>
    <col min="28" max="28" width="21" bestFit="1" customWidth="1"/>
    <col min="29" max="29" width="23.5703125" bestFit="1" customWidth="1"/>
    <col min="30" max="30" width="16.42578125" bestFit="1" customWidth="1"/>
    <col min="31" max="31" width="22.28515625" bestFit="1" customWidth="1"/>
    <col min="32" max="32" width="20.7109375" bestFit="1" customWidth="1"/>
    <col min="33" max="33" width="20" bestFit="1" customWidth="1"/>
    <col min="34" max="34" width="9.85546875" bestFit="1" customWidth="1"/>
    <col min="35" max="35" width="13.85546875" bestFit="1" customWidth="1"/>
    <col min="36" max="36" width="20.28515625" bestFit="1" customWidth="1"/>
    <col min="37" max="37" width="21.7109375" bestFit="1" customWidth="1"/>
    <col min="38" max="38" width="21.5703125" bestFit="1" customWidth="1"/>
    <col min="39" max="39" width="29.28515625" bestFit="1" customWidth="1"/>
    <col min="40" max="40" width="24.7109375" bestFit="1" customWidth="1"/>
    <col min="41" max="41" width="19.42578125" bestFit="1" customWidth="1"/>
    <col min="42" max="42" width="21.5703125" bestFit="1" customWidth="1"/>
    <col min="43" max="43" width="20.5703125" bestFit="1" customWidth="1"/>
    <col min="44" max="44" width="18.42578125" bestFit="1" customWidth="1"/>
    <col min="45" max="45" width="18.140625" bestFit="1" customWidth="1"/>
    <col min="46" max="46" width="20.5703125" bestFit="1" customWidth="1"/>
    <col min="48" max="48" width="19.140625" bestFit="1" customWidth="1"/>
    <col min="49" max="49" width="19" bestFit="1" customWidth="1"/>
    <col min="50" max="50" width="16.85546875" bestFit="1" customWidth="1"/>
    <col min="51" max="52" width="17" bestFit="1" customWidth="1"/>
    <col min="53" max="53" width="13.42578125" customWidth="1"/>
    <col min="54" max="54" width="29" hidden="1" customWidth="1"/>
    <col min="55" max="55" width="16.5703125" hidden="1" customWidth="1"/>
    <col min="56" max="56" width="19.42578125" hidden="1" customWidth="1"/>
    <col min="57" max="57" width="9.140625" hidden="1" customWidth="1"/>
    <col min="58" max="58" width="14.5703125" hidden="1" customWidth="1"/>
    <col min="59" max="59" width="12.28515625" hidden="1" customWidth="1"/>
    <col min="60" max="60" width="14.42578125" hidden="1" customWidth="1"/>
    <col min="61" max="61" width="9.140625" hidden="1" customWidth="1"/>
    <col min="62" max="62" width="12" hidden="1" customWidth="1"/>
    <col min="63" max="63" width="9.140625" hidden="1" customWidth="1"/>
    <col min="64" max="64" width="14.140625" hidden="1" customWidth="1"/>
    <col min="66" max="66" width="28.7109375" bestFit="1" customWidth="1"/>
    <col min="67" max="67" width="17" bestFit="1" customWidth="1"/>
    <col min="68" max="68" width="13" bestFit="1" customWidth="1"/>
    <col min="69" max="69" width="31.5703125" bestFit="1" customWidth="1"/>
    <col min="70" max="70" width="37.7109375" bestFit="1" customWidth="1"/>
    <col min="71" max="71" width="17.28515625" bestFit="1" customWidth="1"/>
    <col min="73" max="73" width="28.7109375" bestFit="1" customWidth="1"/>
    <col min="74" max="74" width="17" customWidth="1"/>
    <col min="75" max="75" width="13" bestFit="1" customWidth="1"/>
    <col min="76" max="76" width="31.5703125" bestFit="1" customWidth="1"/>
    <col min="77" max="77" width="37.7109375" bestFit="1" customWidth="1"/>
    <col min="78" max="78" width="17.28515625" bestFit="1" customWidth="1"/>
    <col min="80" max="80" width="21.42578125" bestFit="1" customWidth="1"/>
    <col min="81" max="81" width="12.85546875" bestFit="1" customWidth="1"/>
    <col min="82" max="82" width="12.140625" bestFit="1" customWidth="1"/>
    <col min="83" max="83" width="24" bestFit="1" customWidth="1"/>
    <col min="84" max="84" width="28.85546875" bestFit="1" customWidth="1"/>
    <col min="85" max="85" width="16.140625" bestFit="1" customWidth="1"/>
    <col min="86" max="86" width="15.28515625" bestFit="1" customWidth="1"/>
    <col min="88" max="89" width="14.5703125" bestFit="1" customWidth="1"/>
  </cols>
  <sheetData>
    <row r="1" spans="1:89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89" ht="18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89" ht="15.75" x14ac:dyDescent="0.25">
      <c r="A3" s="2"/>
      <c r="C3" s="3"/>
      <c r="E3" s="4"/>
      <c r="G3" s="5">
        <f>E48+Z48</f>
        <v>23185842</v>
      </c>
      <c r="H3" s="6"/>
      <c r="I3" s="4"/>
      <c r="K3" s="4">
        <f>SUM(F29:G29)</f>
        <v>456320000</v>
      </c>
      <c r="L3" s="4"/>
      <c r="M3" s="4"/>
      <c r="N3" s="4"/>
      <c r="O3" s="4"/>
      <c r="P3" s="4"/>
      <c r="Q3" s="4"/>
      <c r="R3" s="4"/>
      <c r="S3" s="4"/>
      <c r="T3" s="3"/>
      <c r="X3" s="7"/>
      <c r="Y3" s="4">
        <f>Y10+E10</f>
        <v>27137183</v>
      </c>
      <c r="Z3" s="4"/>
      <c r="AA3" s="4"/>
      <c r="AB3" s="4"/>
      <c r="AC3" s="4"/>
      <c r="AK3" s="4"/>
      <c r="AL3" s="8"/>
      <c r="AM3" s="9"/>
      <c r="AN3" s="9"/>
      <c r="AP3" s="10"/>
      <c r="AQ3" s="11"/>
      <c r="AR3" s="6"/>
      <c r="AS3" s="9"/>
      <c r="AT3" s="9"/>
    </row>
    <row r="4" spans="1:89" ht="15.75" x14ac:dyDescent="0.25">
      <c r="A4" s="2"/>
      <c r="C4" s="4"/>
      <c r="K4" s="4">
        <f>K3-P29</f>
        <v>0</v>
      </c>
      <c r="M4" s="4"/>
      <c r="N4" s="9"/>
      <c r="O4" s="9"/>
      <c r="R4" s="10"/>
      <c r="S4" s="9"/>
      <c r="Y4" s="4"/>
      <c r="Z4" s="4"/>
      <c r="AK4" s="4"/>
      <c r="AL4" s="3"/>
      <c r="AM4" s="9"/>
      <c r="AN4" s="9"/>
      <c r="AO4" s="9"/>
    </row>
    <row r="5" spans="1:89" ht="15" customHeight="1" x14ac:dyDescent="0.25">
      <c r="A5" s="12" t="s">
        <v>2</v>
      </c>
      <c r="B5" s="12" t="s">
        <v>3</v>
      </c>
      <c r="C5" s="13" t="s">
        <v>4</v>
      </c>
      <c r="D5" s="14"/>
      <c r="E5" s="15"/>
      <c r="F5" s="16" t="s">
        <v>5</v>
      </c>
      <c r="G5" s="16"/>
      <c r="H5" s="16"/>
      <c r="I5" s="16"/>
      <c r="J5" s="16"/>
      <c r="K5" s="16"/>
      <c r="L5" s="17" t="s">
        <v>6</v>
      </c>
      <c r="M5" s="17" t="s">
        <v>7</v>
      </c>
      <c r="N5" s="17" t="s">
        <v>8</v>
      </c>
      <c r="O5" s="17" t="s">
        <v>9</v>
      </c>
      <c r="P5" s="17" t="s">
        <v>10</v>
      </c>
      <c r="Q5" s="18" t="s">
        <v>11</v>
      </c>
      <c r="R5" s="19"/>
      <c r="S5" s="19"/>
      <c r="T5" s="19"/>
      <c r="U5" s="19"/>
      <c r="V5" s="19"/>
      <c r="W5" s="20"/>
      <c r="X5" s="21" t="s">
        <v>12</v>
      </c>
      <c r="Y5" s="22" t="s">
        <v>13</v>
      </c>
      <c r="Z5" s="23"/>
      <c r="AA5" s="24" t="s">
        <v>14</v>
      </c>
      <c r="AB5" s="25"/>
      <c r="AC5" s="25"/>
      <c r="AD5" s="25"/>
      <c r="AE5" s="26"/>
      <c r="AF5" s="21" t="s">
        <v>15</v>
      </c>
      <c r="AG5" s="21" t="s">
        <v>16</v>
      </c>
      <c r="AH5" s="21" t="s">
        <v>17</v>
      </c>
      <c r="AI5" s="21" t="s">
        <v>18</v>
      </c>
      <c r="AJ5" s="21" t="s">
        <v>19</v>
      </c>
      <c r="AK5" s="24" t="s">
        <v>20</v>
      </c>
      <c r="AL5" s="25"/>
      <c r="AM5" s="25"/>
      <c r="AN5" s="25"/>
      <c r="AO5" s="25"/>
      <c r="AP5" s="21" t="s">
        <v>21</v>
      </c>
      <c r="AQ5" s="18" t="s">
        <v>22</v>
      </c>
      <c r="AR5" s="19"/>
      <c r="AS5" s="19"/>
      <c r="AT5" s="20"/>
    </row>
    <row r="6" spans="1:89" ht="33" customHeight="1" x14ac:dyDescent="0.25">
      <c r="A6" s="12"/>
      <c r="B6" s="12"/>
      <c r="C6" s="27"/>
      <c r="D6" s="28"/>
      <c r="E6" s="29"/>
      <c r="F6" s="12" t="s">
        <v>23</v>
      </c>
      <c r="G6" s="12"/>
      <c r="H6" s="21" t="s">
        <v>24</v>
      </c>
      <c r="I6" s="21" t="s">
        <v>25</v>
      </c>
      <c r="J6" s="21" t="s">
        <v>26</v>
      </c>
      <c r="K6" s="21" t="s">
        <v>27</v>
      </c>
      <c r="L6" s="30"/>
      <c r="M6" s="30"/>
      <c r="N6" s="30"/>
      <c r="O6" s="30"/>
      <c r="P6" s="30"/>
      <c r="Q6" s="31" t="s">
        <v>28</v>
      </c>
      <c r="R6" s="24" t="s">
        <v>29</v>
      </c>
      <c r="S6" s="25"/>
      <c r="T6" s="26"/>
      <c r="U6" s="24" t="s">
        <v>30</v>
      </c>
      <c r="V6" s="25"/>
      <c r="W6" s="26"/>
      <c r="X6" s="32"/>
      <c r="Y6" s="33"/>
      <c r="Z6" s="34"/>
      <c r="AA6" s="35" t="s">
        <v>31</v>
      </c>
      <c r="AB6" s="35" t="s">
        <v>32</v>
      </c>
      <c r="AC6" s="35" t="s">
        <v>33</v>
      </c>
      <c r="AD6" s="35" t="s">
        <v>34</v>
      </c>
      <c r="AE6" s="35" t="s">
        <v>35</v>
      </c>
      <c r="AF6" s="32"/>
      <c r="AG6" s="32"/>
      <c r="AH6" s="32"/>
      <c r="AI6" s="32"/>
      <c r="AJ6" s="32"/>
      <c r="AK6" s="21" t="s">
        <v>36</v>
      </c>
      <c r="AL6" s="21" t="s">
        <v>37</v>
      </c>
      <c r="AM6" s="21" t="s">
        <v>38</v>
      </c>
      <c r="AN6" s="21" t="s">
        <v>39</v>
      </c>
      <c r="AO6" s="13" t="s">
        <v>40</v>
      </c>
      <c r="AP6" s="32"/>
      <c r="AQ6" s="21" t="s">
        <v>41</v>
      </c>
      <c r="AR6" s="21" t="s">
        <v>42</v>
      </c>
      <c r="AS6" s="21" t="s">
        <v>43</v>
      </c>
      <c r="AT6" s="21" t="s">
        <v>22</v>
      </c>
      <c r="BN6" s="36" t="s">
        <v>44</v>
      </c>
      <c r="BO6" s="36"/>
      <c r="BP6" s="36"/>
      <c r="BQ6" s="36"/>
      <c r="BR6" s="36"/>
      <c r="BS6" s="36"/>
      <c r="BU6" s="36" t="s">
        <v>45</v>
      </c>
      <c r="BV6" s="36"/>
      <c r="BW6" s="36"/>
      <c r="BX6" s="36"/>
      <c r="BY6" s="36"/>
      <c r="BZ6" s="36"/>
      <c r="CA6" t="s">
        <v>46</v>
      </c>
    </row>
    <row r="7" spans="1:89" ht="30" x14ac:dyDescent="0.25">
      <c r="A7" s="12"/>
      <c r="B7" s="12"/>
      <c r="C7" s="37" t="s">
        <v>47</v>
      </c>
      <c r="D7" s="37" t="s">
        <v>42</v>
      </c>
      <c r="E7" s="37" t="s">
        <v>48</v>
      </c>
      <c r="F7" s="37" t="s">
        <v>49</v>
      </c>
      <c r="G7" s="37" t="s">
        <v>50</v>
      </c>
      <c r="H7" s="38"/>
      <c r="I7" s="38"/>
      <c r="J7" s="38"/>
      <c r="K7" s="38"/>
      <c r="L7" s="39"/>
      <c r="M7" s="39"/>
      <c r="N7" s="39"/>
      <c r="O7" s="39"/>
      <c r="P7" s="39"/>
      <c r="Q7" s="31" t="s">
        <v>51</v>
      </c>
      <c r="R7" s="31" t="s">
        <v>51</v>
      </c>
      <c r="S7" s="31" t="s">
        <v>52</v>
      </c>
      <c r="T7" s="31" t="s">
        <v>53</v>
      </c>
      <c r="U7" s="31" t="s">
        <v>51</v>
      </c>
      <c r="V7" s="31" t="s">
        <v>52</v>
      </c>
      <c r="W7" s="31" t="s">
        <v>53</v>
      </c>
      <c r="X7" s="38"/>
      <c r="Y7" s="37" t="s">
        <v>54</v>
      </c>
      <c r="Z7" s="40" t="s">
        <v>26</v>
      </c>
      <c r="AA7" s="37"/>
      <c r="AB7" s="37"/>
      <c r="AC7" s="37"/>
      <c r="AD7" s="37"/>
      <c r="AE7" s="37"/>
      <c r="AF7" s="38"/>
      <c r="AG7" s="38"/>
      <c r="AH7" s="38"/>
      <c r="AI7" s="38"/>
      <c r="AJ7" s="38"/>
      <c r="AK7" s="38"/>
      <c r="AL7" s="38"/>
      <c r="AM7" s="38"/>
      <c r="AN7" s="38"/>
      <c r="AO7" s="41"/>
      <c r="AP7" s="38"/>
      <c r="AQ7" s="38"/>
      <c r="AR7" s="38"/>
      <c r="AS7" s="38"/>
      <c r="AT7" s="38"/>
      <c r="AV7" t="s">
        <v>55</v>
      </c>
      <c r="AX7" t="s">
        <v>56</v>
      </c>
      <c r="AY7" t="s">
        <v>57</v>
      </c>
      <c r="BA7" s="4"/>
      <c r="BB7" t="s">
        <v>58</v>
      </c>
      <c r="BC7" t="s">
        <v>59</v>
      </c>
      <c r="BD7" t="s">
        <v>60</v>
      </c>
      <c r="BJ7" t="s">
        <v>61</v>
      </c>
      <c r="BN7" s="42" t="s">
        <v>62</v>
      </c>
      <c r="BO7" s="42" t="s">
        <v>63</v>
      </c>
      <c r="BP7" s="42" t="s">
        <v>64</v>
      </c>
      <c r="BQ7" s="42" t="s">
        <v>35</v>
      </c>
      <c r="BR7" s="42" t="s">
        <v>65</v>
      </c>
      <c r="BS7" s="42" t="s">
        <v>66</v>
      </c>
      <c r="BU7" s="42" t="s">
        <v>62</v>
      </c>
      <c r="BV7" s="42" t="s">
        <v>63</v>
      </c>
      <c r="BW7" s="42" t="s">
        <v>64</v>
      </c>
      <c r="BX7" s="42" t="s">
        <v>35</v>
      </c>
      <c r="BY7" s="42" t="s">
        <v>65</v>
      </c>
      <c r="BZ7" s="42" t="s">
        <v>66</v>
      </c>
      <c r="CB7" s="42" t="s">
        <v>62</v>
      </c>
      <c r="CC7" s="42" t="s">
        <v>67</v>
      </c>
      <c r="CD7" s="42" t="s">
        <v>68</v>
      </c>
      <c r="CE7" s="42" t="s">
        <v>35</v>
      </c>
      <c r="CF7" s="42" t="s">
        <v>68</v>
      </c>
      <c r="CG7" s="42" t="s">
        <v>66</v>
      </c>
    </row>
    <row r="8" spans="1:89" ht="25.15" customHeight="1" x14ac:dyDescent="0.25">
      <c r="A8" s="43">
        <v>1</v>
      </c>
      <c r="B8" s="44" t="s">
        <v>69</v>
      </c>
      <c r="C8" s="45">
        <v>693619</v>
      </c>
      <c r="D8" s="45"/>
      <c r="E8" s="45"/>
      <c r="F8" s="45">
        <f>'[1]SEMESTER 1'!F8+'[1]SEMESTER 2'!F8</f>
        <v>183080000</v>
      </c>
      <c r="G8" s="45">
        <f>'[1]SEMESTER 1'!G8+'[1]SEMESTER 2'!G8</f>
        <v>183080000</v>
      </c>
      <c r="H8" s="45">
        <f>'[1]SEMESTER 1'!H8+'[1]SEMESTER 2'!H8</f>
        <v>0</v>
      </c>
      <c r="I8" s="45">
        <v>25000000</v>
      </c>
      <c r="J8" s="45">
        <f>'[1]SEMESTER 1'!J8+'[1]SEMESTER 2'!J8</f>
        <v>0</v>
      </c>
      <c r="K8" s="45">
        <f>'[1]SEMESTER 1'!K8+'[1]SEMESTER 2'!K8</f>
        <v>0</v>
      </c>
      <c r="L8" s="45">
        <f>SUM(C8:K8)</f>
        <v>391853619</v>
      </c>
      <c r="M8" s="45">
        <f>'[1]SEMESTER 1'!M8+'[1]SEMESTER 2'!M8</f>
        <v>0</v>
      </c>
      <c r="N8" s="45">
        <f>'[1]SEMESTER 1'!N8+'[1]SEMESTER 2'!N8</f>
        <v>246806</v>
      </c>
      <c r="O8" s="45">
        <f>'[1]SEMESTER 1'!O8+'[1]SEMESTER 2'!O8</f>
        <v>246806</v>
      </c>
      <c r="P8" s="45">
        <f>'[1]SEMESTER 1'!P8+'[1]SEMESTER 2'!P8</f>
        <v>391160000</v>
      </c>
      <c r="Q8" s="45">
        <f>'[1]SEMESTER 1'!Q8+'[1]SEMESTER 2'!Q8</f>
        <v>0</v>
      </c>
      <c r="R8" s="45">
        <f>'[1]SEMESTER 1'!R8+'[1]SEMESTER 2'!R8</f>
        <v>284032000</v>
      </c>
      <c r="S8" s="45">
        <f>'[1]SEMESTER 1'!S8+'[1]SEMESTER 2'!S8</f>
        <v>0</v>
      </c>
      <c r="T8" s="45">
        <f>'[1]SEMESTER 1'!T8+'[1]SEMESTER 2'!T8</f>
        <v>25000000</v>
      </c>
      <c r="U8" s="45">
        <f>'[1]SEMESTER 1'!U8+'[1]SEMESTER 2'!U8</f>
        <v>82128000</v>
      </c>
      <c r="V8" s="45">
        <f>'[1]SEMESTER 1'!V8+'[1]SEMESTER 2'!V8</f>
        <v>0</v>
      </c>
      <c r="W8" s="45">
        <f>'[1]SEMESTER 1'!W8+'[1]SEMESTER 2'!W8</f>
        <v>0</v>
      </c>
      <c r="X8" s="45">
        <f>SUM(Q8:W8)</f>
        <v>391160000</v>
      </c>
      <c r="Y8" s="45">
        <f>'[1]SEMESTER 1'!Y8+'[1]SEMESTER 2'!Y8</f>
        <v>14199477</v>
      </c>
      <c r="Z8" s="45">
        <f>'[1]SEMESTER 1'!Z8+'[1]SEMESTER 2'!Z8</f>
        <v>14199477</v>
      </c>
      <c r="AA8" s="45">
        <f>'[1]SEMESTER 1'!AA8+'[1]SEMESTER 2'!AA8</f>
        <v>0</v>
      </c>
      <c r="AB8" s="45">
        <f>'[1]SEMESTER 1'!AB8+'[1]SEMESTER 2'!AB8</f>
        <v>2600000</v>
      </c>
      <c r="AC8" s="45">
        <f>'[1]SEMESTER 1'!AC8+'[1]SEMESTER 2'!AC8</f>
        <v>0</v>
      </c>
      <c r="AD8" s="45">
        <f>'[1]SEMESTER 1'!AD8+'[1]SEMESTER 2'!AD8</f>
        <v>0</v>
      </c>
      <c r="AE8" s="45">
        <f>'[1]SEMESTER 1'!AE8+'[1]SEMESTER 2'!AE8</f>
        <v>58328000</v>
      </c>
      <c r="AF8" s="45">
        <f>SUM(AA8:AE8)</f>
        <v>60928000</v>
      </c>
      <c r="AG8" s="45">
        <f>'[1]SEMESTER 1'!AG8+'[1]SEMESTER 2'!AG8</f>
        <v>21200000</v>
      </c>
      <c r="AH8" s="45">
        <f>'[1]SEMESTER 1'!AH8+'[1]SEMESTER 2'!AH8</f>
        <v>0</v>
      </c>
      <c r="AI8" s="45">
        <f>'[1]SEMESTER 1'!AI8+'[1]SEMESTER 2'!AI8</f>
        <v>0</v>
      </c>
      <c r="AJ8" s="45">
        <f>SUM(AG8:AI8)</f>
        <v>21200000</v>
      </c>
      <c r="AK8" s="45">
        <f>'[1]SEMESTER 1'!AK8+'[1]SEMESTER 2'!AK8</f>
        <v>105625200</v>
      </c>
      <c r="AL8" s="45">
        <f>'[1]SEMESTER 1'!AL8+'[1]SEMESTER 2'!AL8</f>
        <v>181206800</v>
      </c>
      <c r="AM8" s="45">
        <f>'[1]SEMESTER 1'!AM8+'[1]SEMESTER 2'!AM8</f>
        <v>0</v>
      </c>
      <c r="AN8" s="45">
        <f>'[1]SEMESTER 1'!AN8+'[1]SEMESTER 2'!AN8</f>
        <v>22200000</v>
      </c>
      <c r="AO8" s="45">
        <f>'[1]SEMESTER 1'!AO8+'[1]SEMESTER 2'!AO8</f>
        <v>0</v>
      </c>
      <c r="AP8" s="45">
        <f>SUM(AK8:AO8)</f>
        <v>309032000</v>
      </c>
      <c r="AQ8" s="45">
        <f>'[1]SEMESTER 2'!AQ8</f>
        <v>693619</v>
      </c>
      <c r="AR8" s="45">
        <f>'[1]SEMESTER 2'!AR8</f>
        <v>0</v>
      </c>
      <c r="AS8" s="45">
        <f>'[1]SEMESTER 2'!AS8</f>
        <v>0</v>
      </c>
      <c r="AT8" s="45">
        <f>SUM(AQ8:AS8)</f>
        <v>693619</v>
      </c>
      <c r="AV8" s="4">
        <f>L8+N8+Y8-M8-O8-P8-Z8</f>
        <v>693619</v>
      </c>
      <c r="AW8" s="4">
        <f>AT8-AV8</f>
        <v>0</v>
      </c>
      <c r="AX8" s="4">
        <f>R8+T8-AP8</f>
        <v>0</v>
      </c>
      <c r="AY8" s="4">
        <f>U8+W8-AB8-AE8-AG8</f>
        <v>0</v>
      </c>
      <c r="AZ8" s="4">
        <f>F8+G8-P8+I8</f>
        <v>0</v>
      </c>
      <c r="BA8" s="4">
        <f>F8+G8+I8-P8</f>
        <v>0</v>
      </c>
      <c r="BB8" s="46">
        <v>17841546</v>
      </c>
      <c r="BC8" s="46">
        <v>8649000</v>
      </c>
      <c r="BD8" s="4">
        <f t="shared" ref="BD8:BD71" si="0">BB8-AB8-AG8</f>
        <v>-5958454</v>
      </c>
      <c r="BF8" s="4">
        <f>AB8+AG8</f>
        <v>23800000</v>
      </c>
      <c r="BG8" s="9">
        <f>BC8-AE8</f>
        <v>-49679000</v>
      </c>
      <c r="BH8" s="4">
        <f>F8-G8</f>
        <v>0</v>
      </c>
      <c r="BJ8" s="4">
        <f>E8+Y8-Z8</f>
        <v>0</v>
      </c>
      <c r="BL8" s="4">
        <f>AE8-BC8</f>
        <v>49679000</v>
      </c>
      <c r="BN8" s="47">
        <f>'[1]SEMESTER 1'!AB8</f>
        <v>2600000</v>
      </c>
      <c r="BO8" s="47">
        <f>'[1]SEMESTER 1'!AG8</f>
        <v>21200000</v>
      </c>
      <c r="BP8" s="47"/>
      <c r="BQ8" s="47">
        <f>'[1]SEMESTER 1'!AE8</f>
        <v>5000000</v>
      </c>
      <c r="BR8" s="47">
        <f>'[1]SEMESTER 1'!BJ8</f>
        <v>0</v>
      </c>
      <c r="BS8" s="47">
        <f>SUM(BN8:BR8)</f>
        <v>28800000</v>
      </c>
      <c r="BU8" s="48">
        <f>'[1]SEMESTER 2'!AB8</f>
        <v>0</v>
      </c>
      <c r="BV8" s="48">
        <f>'[1]SEMESTER 2'!AG8</f>
        <v>0</v>
      </c>
      <c r="BW8" s="49"/>
      <c r="BX8" s="48">
        <f>'[1]SEMESTER 2'!AE8</f>
        <v>53328000</v>
      </c>
      <c r="BY8" s="50">
        <f>'[1]SEMESTER 2'!W8</f>
        <v>0</v>
      </c>
      <c r="BZ8" s="51">
        <f>SUM(BU8:BY8)</f>
        <v>53328000</v>
      </c>
      <c r="CB8" s="4">
        <v>23800000</v>
      </c>
      <c r="CC8" s="4"/>
      <c r="CD8" s="4"/>
      <c r="CE8" s="4">
        <v>69942900</v>
      </c>
      <c r="CF8" s="4"/>
      <c r="CG8" s="4"/>
      <c r="CH8" s="3"/>
      <c r="CJ8" s="3"/>
      <c r="CK8" s="3"/>
    </row>
    <row r="9" spans="1:89" s="55" customFormat="1" ht="24.75" customHeight="1" x14ac:dyDescent="0.25">
      <c r="A9" s="52">
        <v>2</v>
      </c>
      <c r="B9" s="53" t="s">
        <v>70</v>
      </c>
      <c r="C9" s="54">
        <v>798204</v>
      </c>
      <c r="D9" s="54"/>
      <c r="E9" s="54"/>
      <c r="F9" s="54">
        <f>'[1]SEMESTER 1'!F9+'[1]SEMESTER 2'!F9</f>
        <v>225860000</v>
      </c>
      <c r="G9" s="54">
        <f>'[1]SEMESTER 1'!G9+'[1]SEMESTER 2'!G9</f>
        <v>225860000</v>
      </c>
      <c r="H9" s="54">
        <f>'[1]SEMESTER 1'!H9+'[1]SEMESTER 2'!H9</f>
        <v>0</v>
      </c>
      <c r="I9" s="54">
        <v>35000000</v>
      </c>
      <c r="J9" s="54">
        <f>'[1]SEMESTER 1'!J9+'[1]SEMESTER 2'!J9</f>
        <v>0</v>
      </c>
      <c r="K9" s="54">
        <f>'[1]SEMESTER 1'!K9+'[1]SEMESTER 2'!K9</f>
        <v>0</v>
      </c>
      <c r="L9" s="54">
        <f t="shared" ref="L9:L72" si="1">SUM(C9:K9)</f>
        <v>487518204</v>
      </c>
      <c r="M9" s="54">
        <f>'[1]SEMESTER 1'!M9+'[1]SEMESTER 2'!M9</f>
        <v>0</v>
      </c>
      <c r="N9" s="54">
        <f>'[1]SEMESTER 1'!N9+'[1]SEMESTER 2'!N9</f>
        <v>372789</v>
      </c>
      <c r="O9" s="54">
        <f>'[1]SEMESTER 1'!O9+'[1]SEMESTER 2'!O9</f>
        <v>372789</v>
      </c>
      <c r="P9" s="54">
        <f>'[1]SEMESTER 1'!P9+'[1]SEMESTER 2'!P9</f>
        <v>486720000</v>
      </c>
      <c r="Q9" s="54">
        <f>'[1]SEMESTER 1'!Q9+'[1]SEMESTER 2'!Q9</f>
        <v>0</v>
      </c>
      <c r="R9" s="54">
        <f>'[1]SEMESTER 1'!R9+'[1]SEMESTER 2'!R9</f>
        <v>271840000</v>
      </c>
      <c r="S9" s="54">
        <f>'[1]SEMESTER 1'!S9+'[1]SEMESTER 2'!S9</f>
        <v>0</v>
      </c>
      <c r="T9" s="54">
        <f>'[1]SEMESTER 1'!T9+'[1]SEMESTER 2'!T9</f>
        <v>35000000</v>
      </c>
      <c r="U9" s="54">
        <f>'[1]SEMESTER 1'!U9+'[1]SEMESTER 2'!U9</f>
        <v>179880000</v>
      </c>
      <c r="V9" s="54">
        <f>'[1]SEMESTER 1'!V9+'[1]SEMESTER 2'!V9</f>
        <v>0</v>
      </c>
      <c r="W9" s="54">
        <f>'[1]SEMESTER 1'!W9+'[1]SEMESTER 2'!W9</f>
        <v>0</v>
      </c>
      <c r="X9" s="54">
        <f t="shared" ref="X9:X72" si="2">SUM(Q9:W9)</f>
        <v>486720000</v>
      </c>
      <c r="Y9" s="54">
        <f>'[1]SEMESTER 1'!Y9+'[1]SEMESTER 2'!Y9</f>
        <v>23145330</v>
      </c>
      <c r="Z9" s="54">
        <f>'[1]SEMESTER 1'!Z9+'[1]SEMESTER 2'!Z9</f>
        <v>23145330</v>
      </c>
      <c r="AA9" s="54">
        <f>'[1]SEMESTER 1'!AA9+'[1]SEMESTER 2'!AA9</f>
        <v>0</v>
      </c>
      <c r="AB9" s="54">
        <f>'[1]SEMESTER 1'!AB9+'[1]SEMESTER 2'!AB9</f>
        <v>31400000</v>
      </c>
      <c r="AC9" s="54">
        <f>'[1]SEMESTER 1'!AC9+'[1]SEMESTER 2'!AC9</f>
        <v>0</v>
      </c>
      <c r="AD9" s="54">
        <f>'[1]SEMESTER 1'!AD9+'[1]SEMESTER 2'!AD9</f>
        <v>0</v>
      </c>
      <c r="AE9" s="54">
        <f>'[1]SEMESTER 1'!AE9+'[1]SEMESTER 2'!AE9</f>
        <v>120372000</v>
      </c>
      <c r="AF9" s="54">
        <f t="shared" ref="AF9:AF72" si="3">SUM(AA9:AE9)</f>
        <v>151772000</v>
      </c>
      <c r="AG9" s="54">
        <f>'[1]SEMESTER 1'!AG9+'[1]SEMESTER 2'!AG9</f>
        <v>28108000</v>
      </c>
      <c r="AH9" s="54">
        <f>'[1]SEMESTER 1'!AH9+'[1]SEMESTER 2'!AH9</f>
        <v>0</v>
      </c>
      <c r="AI9" s="54">
        <f>'[1]SEMESTER 1'!AI9+'[1]SEMESTER 2'!AI9</f>
        <v>0</v>
      </c>
      <c r="AJ9" s="54">
        <f t="shared" ref="AJ9:AJ72" si="4">SUM(AG9:AI9)</f>
        <v>28108000</v>
      </c>
      <c r="AK9" s="54">
        <f>'[1]SEMESTER 1'!AK9+'[1]SEMESTER 2'!AK9</f>
        <v>150644000</v>
      </c>
      <c r="AL9" s="54">
        <f>'[1]SEMESTER 1'!AL9+'[1]SEMESTER 2'!AL9</f>
        <v>152106000</v>
      </c>
      <c r="AM9" s="54">
        <f>'[1]SEMESTER 1'!AM9+'[1]SEMESTER 2'!AM9</f>
        <v>4090000</v>
      </c>
      <c r="AN9" s="54">
        <f>'[1]SEMESTER 1'!AN9+'[1]SEMESTER 2'!AN9</f>
        <v>0</v>
      </c>
      <c r="AO9" s="54">
        <f>'[1]SEMESTER 1'!AO9+'[1]SEMESTER 2'!AO9</f>
        <v>0</v>
      </c>
      <c r="AP9" s="54">
        <f t="shared" ref="AP9:AP72" si="5">SUM(AK9:AO9)</f>
        <v>306840000</v>
      </c>
      <c r="AQ9" s="54">
        <f>'[1]SEMESTER 2'!AQ9</f>
        <v>798204</v>
      </c>
      <c r="AR9" s="54">
        <f>'[1]SEMESTER 2'!AR9</f>
        <v>0</v>
      </c>
      <c r="AS9" s="54">
        <f>'[1]SEMESTER 2'!AS9</f>
        <v>0</v>
      </c>
      <c r="AT9" s="54">
        <f t="shared" ref="AT9:AT72" si="6">SUM(AQ9:AS9)</f>
        <v>798204</v>
      </c>
      <c r="AV9" s="56">
        <f t="shared" ref="AV9:AV72" si="7">L9+N9+Y9-M9-O9-P9-Z9</f>
        <v>798204</v>
      </c>
      <c r="AW9" s="56">
        <f t="shared" ref="AW9:AW72" si="8">AT9-AV9</f>
        <v>0</v>
      </c>
      <c r="AX9" s="56">
        <f t="shared" ref="AX9:AX72" si="9">R9+T9-AP9</f>
        <v>0</v>
      </c>
      <c r="AY9" s="56">
        <f t="shared" ref="AY9:AY72" si="10">U9+W9-AB9-AE9-AG9</f>
        <v>0</v>
      </c>
      <c r="AZ9" s="56">
        <f t="shared" ref="AZ9:AZ72" si="11">F9+G9-P9+I9</f>
        <v>0</v>
      </c>
      <c r="BA9" s="56">
        <f t="shared" ref="BA9:BA72" si="12">F9+G9+I9-P9</f>
        <v>0</v>
      </c>
      <c r="BB9" s="55">
        <v>39601000</v>
      </c>
      <c r="BC9" s="55">
        <v>102021000</v>
      </c>
      <c r="BD9" s="56">
        <f t="shared" si="0"/>
        <v>-19907000</v>
      </c>
      <c r="BF9" s="56">
        <f t="shared" ref="BF9:BF72" si="13">AB9+AG9</f>
        <v>59508000</v>
      </c>
      <c r="BG9" s="57">
        <f t="shared" ref="BG9:BG72" si="14">BC9-AE9</f>
        <v>-18351000</v>
      </c>
      <c r="BH9" s="56">
        <f t="shared" ref="BH9:BH72" si="15">F9-G9</f>
        <v>0</v>
      </c>
      <c r="BJ9" s="56">
        <f t="shared" ref="BJ9:BJ72" si="16">E9+Y9-Z9</f>
        <v>0</v>
      </c>
      <c r="BL9" s="56">
        <f t="shared" ref="BL9:BL72" si="17">AE9-BC9</f>
        <v>18351000</v>
      </c>
      <c r="BN9" s="47">
        <f>'[1]SEMESTER 1'!AB9</f>
        <v>19500000</v>
      </c>
      <c r="BO9" s="47">
        <f>'[1]SEMESTER 1'!AG9</f>
        <v>2908000</v>
      </c>
      <c r="BP9" s="47"/>
      <c r="BQ9" s="47">
        <f>'[1]SEMESTER 1'!AE9</f>
        <v>55380000</v>
      </c>
      <c r="BR9" s="47">
        <f>'[1]SEMESTER 1'!BJ9</f>
        <v>0</v>
      </c>
      <c r="BS9" s="47">
        <f t="shared" ref="BS9:BS72" si="18">SUM(BN9:BR9)</f>
        <v>77788000</v>
      </c>
      <c r="BU9" s="48">
        <f>'[1]SEMESTER 2'!AB9</f>
        <v>11900000</v>
      </c>
      <c r="BV9" s="48">
        <f>'[1]SEMESTER 2'!AG9</f>
        <v>25200000</v>
      </c>
      <c r="BW9" s="49"/>
      <c r="BX9" s="48">
        <f>'[1]SEMESTER 2'!AE9</f>
        <v>64992000</v>
      </c>
      <c r="BY9" s="58">
        <f>'[1]SEMESTER 2'!W9</f>
        <v>0</v>
      </c>
      <c r="BZ9" s="59">
        <f t="shared" ref="BZ9:BZ72" si="19">SUM(BU9:BY9)</f>
        <v>102092000</v>
      </c>
      <c r="CB9" s="4">
        <v>75280000</v>
      </c>
      <c r="CC9" s="4"/>
      <c r="CD9" s="4"/>
      <c r="CE9" s="4">
        <v>120372000</v>
      </c>
      <c r="CF9" s="4"/>
      <c r="CG9" s="4"/>
      <c r="CH9" s="60"/>
      <c r="CJ9" s="60"/>
      <c r="CK9" s="60"/>
    </row>
    <row r="10" spans="1:89" s="62" customFormat="1" ht="25.15" customHeight="1" x14ac:dyDescent="0.25">
      <c r="A10" s="43">
        <v>3</v>
      </c>
      <c r="B10" s="61" t="s">
        <v>71</v>
      </c>
      <c r="C10" s="45">
        <v>661004</v>
      </c>
      <c r="D10" s="45"/>
      <c r="E10" s="45"/>
      <c r="F10" s="45">
        <f>'[1]SEMESTER 1'!F10+'[1]SEMESTER 2'!F10</f>
        <v>228160000</v>
      </c>
      <c r="G10" s="45">
        <f>'[1]SEMESTER 1'!G10+'[1]SEMESTER 2'!G10</f>
        <v>228160000</v>
      </c>
      <c r="H10" s="45">
        <f>'[1]SEMESTER 1'!H10+'[1]SEMESTER 2'!H10</f>
        <v>0</v>
      </c>
      <c r="I10" s="45">
        <v>25000000</v>
      </c>
      <c r="J10" s="45">
        <f>'[1]SEMESTER 1'!J10+'[1]SEMESTER 2'!J10</f>
        <v>0</v>
      </c>
      <c r="K10" s="45">
        <f>'[1]SEMESTER 1'!K10+'[1]SEMESTER 2'!K10</f>
        <v>0</v>
      </c>
      <c r="L10" s="45">
        <f t="shared" si="1"/>
        <v>481981004</v>
      </c>
      <c r="M10" s="45">
        <f>'[1]SEMESTER 1'!M10+'[1]SEMESTER 2'!M10</f>
        <v>0</v>
      </c>
      <c r="N10" s="45">
        <f>'[1]SEMESTER 1'!N10+'[1]SEMESTER 2'!N10</f>
        <v>234607</v>
      </c>
      <c r="O10" s="45">
        <f>'[1]SEMESTER 1'!O10+'[1]SEMESTER 2'!O10</f>
        <v>234607</v>
      </c>
      <c r="P10" s="45">
        <f>'[1]SEMESTER 1'!P10+'[1]SEMESTER 2'!P10</f>
        <v>481320000</v>
      </c>
      <c r="Q10" s="45">
        <f>'[1]SEMESTER 1'!Q10+'[1]SEMESTER 2'!Q10</f>
        <v>0</v>
      </c>
      <c r="R10" s="45">
        <f>'[1]SEMESTER 1'!R10+'[1]SEMESTER 2'!R10</f>
        <v>365519000</v>
      </c>
      <c r="S10" s="45">
        <f>'[1]SEMESTER 1'!S10+'[1]SEMESTER 2'!S10</f>
        <v>0</v>
      </c>
      <c r="T10" s="45">
        <f>'[1]SEMESTER 1'!T10+'[1]SEMESTER 2'!T10</f>
        <v>25000000</v>
      </c>
      <c r="U10" s="45">
        <f>'[1]SEMESTER 1'!U10+'[1]SEMESTER 2'!U10</f>
        <v>90801000</v>
      </c>
      <c r="V10" s="45">
        <f>'[1]SEMESTER 1'!V10+'[1]SEMESTER 2'!V10</f>
        <v>0</v>
      </c>
      <c r="W10" s="45">
        <f>'[1]SEMESTER 1'!W10+'[1]SEMESTER 2'!W10</f>
        <v>0</v>
      </c>
      <c r="X10" s="45">
        <f t="shared" si="2"/>
        <v>481320000</v>
      </c>
      <c r="Y10" s="45">
        <f>'[1]SEMESTER 1'!Y10+'[1]SEMESTER 2'!Y10</f>
        <v>27137183</v>
      </c>
      <c r="Z10" s="45">
        <f>'[1]SEMESTER 1'!Z10+'[1]SEMESTER 2'!Z10</f>
        <v>27137183</v>
      </c>
      <c r="AA10" s="45">
        <f>'[1]SEMESTER 1'!AA10+'[1]SEMESTER 2'!AA10</f>
        <v>0</v>
      </c>
      <c r="AB10" s="45">
        <f>'[1]SEMESTER 1'!AB10+'[1]SEMESTER 2'!AB10</f>
        <v>14000000</v>
      </c>
      <c r="AC10" s="45">
        <f>'[1]SEMESTER 1'!AC10+'[1]SEMESTER 2'!AC10</f>
        <v>0</v>
      </c>
      <c r="AD10" s="45">
        <f>'[1]SEMESTER 1'!AD10+'[1]SEMESTER 2'!AD10</f>
        <v>0</v>
      </c>
      <c r="AE10" s="45">
        <f>'[1]SEMESTER 1'!AE10+'[1]SEMESTER 2'!AE10</f>
        <v>63201000</v>
      </c>
      <c r="AF10" s="45">
        <f t="shared" si="3"/>
        <v>77201000</v>
      </c>
      <c r="AG10" s="45">
        <f>'[1]SEMESTER 1'!AG10+'[1]SEMESTER 2'!AG10</f>
        <v>13600000</v>
      </c>
      <c r="AH10" s="45">
        <f>'[1]SEMESTER 1'!AH10+'[1]SEMESTER 2'!AH10</f>
        <v>0</v>
      </c>
      <c r="AI10" s="45">
        <f>'[1]SEMESTER 1'!AI10+'[1]SEMESTER 2'!AI10</f>
        <v>0</v>
      </c>
      <c r="AJ10" s="45">
        <f t="shared" si="4"/>
        <v>13600000</v>
      </c>
      <c r="AK10" s="45">
        <f>'[1]SEMESTER 1'!AK10+'[1]SEMESTER 2'!AK10</f>
        <v>195802728</v>
      </c>
      <c r="AL10" s="45">
        <f>'[1]SEMESTER 1'!AL10+'[1]SEMESTER 2'!AL10</f>
        <v>173345272</v>
      </c>
      <c r="AM10" s="45">
        <f>'[1]SEMESTER 1'!AM10+'[1]SEMESTER 2'!AM10</f>
        <v>2240000</v>
      </c>
      <c r="AN10" s="45">
        <f>'[1]SEMESTER 1'!AN10+'[1]SEMESTER 2'!AN10</f>
        <v>19131000</v>
      </c>
      <c r="AO10" s="45">
        <f>'[1]SEMESTER 1'!AO10+'[1]SEMESTER 2'!AO10</f>
        <v>0</v>
      </c>
      <c r="AP10" s="45">
        <f t="shared" si="5"/>
        <v>390519000</v>
      </c>
      <c r="AQ10" s="45">
        <f>'[1]SEMESTER 2'!AQ10</f>
        <v>661004</v>
      </c>
      <c r="AR10" s="45">
        <f>'[1]SEMESTER 2'!AR10</f>
        <v>0</v>
      </c>
      <c r="AS10" s="45">
        <f>'[1]SEMESTER 2'!AS10</f>
        <v>0</v>
      </c>
      <c r="AT10" s="45">
        <f t="shared" si="6"/>
        <v>661004</v>
      </c>
      <c r="AU10"/>
      <c r="AV10" s="4">
        <f t="shared" si="7"/>
        <v>661004</v>
      </c>
      <c r="AW10" s="4">
        <f t="shared" si="8"/>
        <v>0</v>
      </c>
      <c r="AX10" s="4">
        <f t="shared" si="9"/>
        <v>0</v>
      </c>
      <c r="AY10" s="4">
        <f t="shared" si="10"/>
        <v>0</v>
      </c>
      <c r="AZ10" s="4">
        <f t="shared" si="11"/>
        <v>0</v>
      </c>
      <c r="BA10" s="4">
        <f t="shared" si="12"/>
        <v>0</v>
      </c>
      <c r="BB10" s="62">
        <v>33521261</v>
      </c>
      <c r="BC10" s="62">
        <v>57597000</v>
      </c>
      <c r="BD10" s="4">
        <f t="shared" si="0"/>
        <v>5921261</v>
      </c>
      <c r="BF10" s="4">
        <f t="shared" si="13"/>
        <v>27600000</v>
      </c>
      <c r="BG10" s="9">
        <f t="shared" si="14"/>
        <v>-5604000</v>
      </c>
      <c r="BH10" s="4">
        <f t="shared" si="15"/>
        <v>0</v>
      </c>
      <c r="BJ10" s="4">
        <f t="shared" si="16"/>
        <v>0</v>
      </c>
      <c r="BL10" s="4">
        <f t="shared" si="17"/>
        <v>5604000</v>
      </c>
      <c r="BN10" s="47">
        <f>'[1]SEMESTER 1'!AB10</f>
        <v>14000000</v>
      </c>
      <c r="BO10" s="47">
        <f>'[1]SEMESTER 1'!AG10</f>
        <v>13600000</v>
      </c>
      <c r="BP10" s="47"/>
      <c r="BQ10" s="47">
        <f>'[1]SEMESTER 1'!AE10</f>
        <v>0</v>
      </c>
      <c r="BR10" s="47">
        <f>'[1]SEMESTER 1'!BJ10</f>
        <v>0</v>
      </c>
      <c r="BS10" s="47">
        <f t="shared" si="18"/>
        <v>27600000</v>
      </c>
      <c r="BU10" s="48">
        <f>'[1]SEMESTER 2'!AB10</f>
        <v>0</v>
      </c>
      <c r="BV10" s="48">
        <f>'[1]SEMESTER 2'!AG10</f>
        <v>0</v>
      </c>
      <c r="BW10" s="49"/>
      <c r="BX10" s="48">
        <f>'[1]SEMESTER 2'!AE10</f>
        <v>63201000</v>
      </c>
      <c r="BY10" s="50">
        <f>'[1]SEMESTER 2'!W10</f>
        <v>0</v>
      </c>
      <c r="BZ10" s="51">
        <f t="shared" si="19"/>
        <v>63201000</v>
      </c>
      <c r="CB10" s="4">
        <v>27600000</v>
      </c>
      <c r="CC10" s="4"/>
      <c r="CD10" s="4"/>
      <c r="CE10" s="4">
        <v>63201000</v>
      </c>
      <c r="CF10" s="4"/>
      <c r="CG10" s="4"/>
      <c r="CH10" s="3"/>
      <c r="CJ10" s="3"/>
      <c r="CK10" s="3"/>
    </row>
    <row r="11" spans="1:89" ht="25.15" customHeight="1" x14ac:dyDescent="0.25">
      <c r="A11" s="43">
        <v>4</v>
      </c>
      <c r="B11" s="44" t="s">
        <v>72</v>
      </c>
      <c r="C11" s="45">
        <v>824662</v>
      </c>
      <c r="D11" s="45"/>
      <c r="E11" s="45"/>
      <c r="F11" s="45">
        <f>'[1]SEMESTER 1'!F11+'[1]SEMESTER 2'!F11</f>
        <v>120060000</v>
      </c>
      <c r="G11" s="45">
        <f>'[1]SEMESTER 1'!G11+'[1]SEMESTER 2'!G11</f>
        <v>120060000</v>
      </c>
      <c r="H11" s="45">
        <f>'[1]SEMESTER 1'!H11+'[1]SEMESTER 2'!H11</f>
        <v>0</v>
      </c>
      <c r="I11" s="45">
        <v>0</v>
      </c>
      <c r="J11" s="45">
        <f>'[1]SEMESTER 1'!J11+'[1]SEMESTER 2'!J11</f>
        <v>0</v>
      </c>
      <c r="K11" s="45">
        <f>'[1]SEMESTER 1'!K11+'[1]SEMESTER 2'!K11</f>
        <v>0</v>
      </c>
      <c r="L11" s="45">
        <f t="shared" si="1"/>
        <v>240944662</v>
      </c>
      <c r="M11" s="45">
        <f>'[1]SEMESTER 1'!M11+'[1]SEMESTER 2'!M11</f>
        <v>0</v>
      </c>
      <c r="N11" s="45">
        <f>'[1]SEMESTER 1'!N11+'[1]SEMESTER 2'!N11</f>
        <v>188281</v>
      </c>
      <c r="O11" s="45">
        <f>'[1]SEMESTER 1'!O11+'[1]SEMESTER 2'!O11</f>
        <v>188281</v>
      </c>
      <c r="P11" s="45">
        <f>'[1]SEMESTER 1'!P11+'[1]SEMESTER 2'!P11</f>
        <v>240120000</v>
      </c>
      <c r="Q11" s="45">
        <f>'[1]SEMESTER 1'!Q11+'[1]SEMESTER 2'!Q11</f>
        <v>0</v>
      </c>
      <c r="R11" s="45">
        <f>'[1]SEMESTER 1'!R11+'[1]SEMESTER 2'!R11</f>
        <v>171370000</v>
      </c>
      <c r="S11" s="45">
        <f>'[1]SEMESTER 1'!S11+'[1]SEMESTER 2'!S11</f>
        <v>0</v>
      </c>
      <c r="T11" s="45">
        <f>'[1]SEMESTER 1'!T11+'[1]SEMESTER 2'!T11</f>
        <v>0</v>
      </c>
      <c r="U11" s="45">
        <f>'[1]SEMESTER 1'!U11+'[1]SEMESTER 2'!U11</f>
        <v>68750000</v>
      </c>
      <c r="V11" s="45">
        <f>'[1]SEMESTER 1'!V11+'[1]SEMESTER 2'!V11</f>
        <v>0</v>
      </c>
      <c r="W11" s="45">
        <f>'[1]SEMESTER 1'!W11+'[1]SEMESTER 2'!W11</f>
        <v>0</v>
      </c>
      <c r="X11" s="45">
        <f t="shared" si="2"/>
        <v>240120000</v>
      </c>
      <c r="Y11" s="45">
        <f>'[1]SEMESTER 1'!Y11+'[1]SEMESTER 2'!Y11</f>
        <v>9170745</v>
      </c>
      <c r="Z11" s="45">
        <f>'[1]SEMESTER 1'!Z11+'[1]SEMESTER 2'!Z11</f>
        <v>9170745</v>
      </c>
      <c r="AA11" s="45">
        <f>'[1]SEMESTER 1'!AA11+'[1]SEMESTER 2'!AA11</f>
        <v>0</v>
      </c>
      <c r="AB11" s="45">
        <f>'[1]SEMESTER 1'!AB11+'[1]SEMESTER 2'!AB11</f>
        <v>12500000</v>
      </c>
      <c r="AC11" s="45">
        <f>'[1]SEMESTER 1'!AC11+'[1]SEMESTER 2'!AC11</f>
        <v>0</v>
      </c>
      <c r="AD11" s="45">
        <f>'[1]SEMESTER 1'!AD11+'[1]SEMESTER 2'!AD11</f>
        <v>0</v>
      </c>
      <c r="AE11" s="45">
        <f>'[1]SEMESTER 1'!AE11+'[1]SEMESTER 2'!AE11</f>
        <v>46650000</v>
      </c>
      <c r="AF11" s="45">
        <f t="shared" si="3"/>
        <v>59150000</v>
      </c>
      <c r="AG11" s="45">
        <f>'[1]SEMESTER 1'!AG11+'[1]SEMESTER 2'!AG11</f>
        <v>9600000</v>
      </c>
      <c r="AH11" s="45">
        <f>'[1]SEMESTER 1'!AH11+'[1]SEMESTER 2'!AH11</f>
        <v>0</v>
      </c>
      <c r="AI11" s="45">
        <f>'[1]SEMESTER 1'!AI11+'[1]SEMESTER 2'!AI11</f>
        <v>0</v>
      </c>
      <c r="AJ11" s="45">
        <f t="shared" si="4"/>
        <v>9600000</v>
      </c>
      <c r="AK11" s="45">
        <f>'[1]SEMESTER 1'!AK11+'[1]SEMESTER 2'!AK11</f>
        <v>61529900</v>
      </c>
      <c r="AL11" s="45">
        <f>'[1]SEMESTER 1'!AL11+'[1]SEMESTER 2'!AL11</f>
        <v>109840100</v>
      </c>
      <c r="AM11" s="45">
        <f>'[1]SEMESTER 1'!AM11+'[1]SEMESTER 2'!AM11</f>
        <v>0</v>
      </c>
      <c r="AN11" s="45">
        <f>'[1]SEMESTER 1'!AN11+'[1]SEMESTER 2'!AN11</f>
        <v>0</v>
      </c>
      <c r="AO11" s="45">
        <f>'[1]SEMESTER 1'!AO11+'[1]SEMESTER 2'!AO11</f>
        <v>0</v>
      </c>
      <c r="AP11" s="45">
        <f t="shared" si="5"/>
        <v>171370000</v>
      </c>
      <c r="AQ11" s="45">
        <f>'[1]SEMESTER 2'!AQ11</f>
        <v>824662</v>
      </c>
      <c r="AR11" s="45">
        <f>'[1]SEMESTER 2'!AR11</f>
        <v>0</v>
      </c>
      <c r="AS11" s="45">
        <f>'[1]SEMESTER 2'!AS11</f>
        <v>0</v>
      </c>
      <c r="AT11" s="45">
        <f t="shared" si="6"/>
        <v>824662</v>
      </c>
      <c r="AV11" s="4">
        <f t="shared" si="7"/>
        <v>824662</v>
      </c>
      <c r="AW11" s="4">
        <f t="shared" si="8"/>
        <v>0</v>
      </c>
      <c r="AX11" s="4">
        <f t="shared" si="9"/>
        <v>0</v>
      </c>
      <c r="AY11" s="4">
        <f t="shared" si="10"/>
        <v>0</v>
      </c>
      <c r="AZ11" s="4">
        <f t="shared" si="11"/>
        <v>0</v>
      </c>
      <c r="BA11" s="4">
        <f t="shared" si="12"/>
        <v>0</v>
      </c>
      <c r="BB11" s="47">
        <v>9000000</v>
      </c>
      <c r="BC11" s="47">
        <v>44544000</v>
      </c>
      <c r="BD11" s="4">
        <f t="shared" si="0"/>
        <v>-13100000</v>
      </c>
      <c r="BF11" s="4">
        <f t="shared" si="13"/>
        <v>22100000</v>
      </c>
      <c r="BG11" s="9">
        <f t="shared" si="14"/>
        <v>-2106000</v>
      </c>
      <c r="BH11" s="4">
        <f t="shared" si="15"/>
        <v>0</v>
      </c>
      <c r="BJ11" s="4">
        <f t="shared" si="16"/>
        <v>0</v>
      </c>
      <c r="BL11" s="4">
        <f t="shared" si="17"/>
        <v>2106000</v>
      </c>
      <c r="BN11" s="47">
        <f>'[1]SEMESTER 1'!AB11</f>
        <v>0</v>
      </c>
      <c r="BO11" s="47">
        <f>'[1]SEMESTER 1'!AG11</f>
        <v>0</v>
      </c>
      <c r="BP11" s="47"/>
      <c r="BQ11" s="47">
        <f>'[1]SEMESTER 1'!AE11</f>
        <v>22400000</v>
      </c>
      <c r="BR11" s="47">
        <f>'[1]SEMESTER 1'!BJ11</f>
        <v>0</v>
      </c>
      <c r="BS11" s="47">
        <f t="shared" si="18"/>
        <v>22400000</v>
      </c>
      <c r="BU11" s="48">
        <f>'[1]SEMESTER 2'!AB11</f>
        <v>12500000</v>
      </c>
      <c r="BV11" s="48">
        <f>'[1]SEMESTER 2'!AG11</f>
        <v>9600000</v>
      </c>
      <c r="BW11" s="49"/>
      <c r="BX11" s="48">
        <f>'[1]SEMESTER 2'!AE11</f>
        <v>24250000</v>
      </c>
      <c r="BY11" s="50">
        <f>'[1]SEMESTER 2'!W11</f>
        <v>0</v>
      </c>
      <c r="BZ11" s="51">
        <f t="shared" si="19"/>
        <v>46350000</v>
      </c>
      <c r="CB11" s="4">
        <v>22100000</v>
      </c>
      <c r="CC11" s="4"/>
      <c r="CD11" s="4"/>
      <c r="CE11" s="4">
        <v>46650000</v>
      </c>
      <c r="CF11" s="4"/>
      <c r="CG11" s="4"/>
      <c r="CH11" s="3"/>
      <c r="CJ11" s="3"/>
      <c r="CK11" s="3"/>
    </row>
    <row r="12" spans="1:89" ht="25.15" customHeight="1" x14ac:dyDescent="0.25">
      <c r="A12" s="43">
        <v>5</v>
      </c>
      <c r="B12" s="44" t="s">
        <v>73</v>
      </c>
      <c r="C12" s="45">
        <v>38150</v>
      </c>
      <c r="D12" s="45"/>
      <c r="E12" s="45"/>
      <c r="F12" s="45">
        <f>'[1]SEMESTER 1'!F12+'[1]SEMESTER 2'!F12</f>
        <v>159620000</v>
      </c>
      <c r="G12" s="45">
        <f>'[1]SEMESTER 1'!G12+'[1]SEMESTER 2'!G12</f>
        <v>159620000</v>
      </c>
      <c r="H12" s="45">
        <f>'[1]SEMESTER 1'!H12+'[1]SEMESTER 2'!H12</f>
        <v>0</v>
      </c>
      <c r="I12" s="45">
        <v>0</v>
      </c>
      <c r="J12" s="45">
        <f>'[1]SEMESTER 1'!J12+'[1]SEMESTER 2'!J12</f>
        <v>0</v>
      </c>
      <c r="K12" s="45">
        <f>'[1]SEMESTER 1'!K12+'[1]SEMESTER 2'!K12</f>
        <v>0</v>
      </c>
      <c r="L12" s="45">
        <f t="shared" si="1"/>
        <v>319278150</v>
      </c>
      <c r="M12" s="45">
        <f>'[1]SEMESTER 1'!M12+'[1]SEMESTER 2'!M12</f>
        <v>0</v>
      </c>
      <c r="N12" s="45">
        <f>'[1]SEMESTER 1'!N12+'[1]SEMESTER 2'!N12</f>
        <v>76710</v>
      </c>
      <c r="O12" s="45">
        <f>'[1]SEMESTER 1'!O12+'[1]SEMESTER 2'!O12</f>
        <v>76710</v>
      </c>
      <c r="P12" s="45">
        <f>'[1]SEMESTER 1'!P12+'[1]SEMESTER 2'!P12</f>
        <v>319240000</v>
      </c>
      <c r="Q12" s="45">
        <f>'[1]SEMESTER 1'!Q12+'[1]SEMESTER 2'!Q12</f>
        <v>0</v>
      </c>
      <c r="R12" s="45">
        <f>'[1]SEMESTER 1'!R12+'[1]SEMESTER 2'!R12</f>
        <v>262122400</v>
      </c>
      <c r="S12" s="45">
        <f>'[1]SEMESTER 1'!S12+'[1]SEMESTER 2'!S12</f>
        <v>0</v>
      </c>
      <c r="T12" s="45">
        <f>'[1]SEMESTER 1'!T12+'[1]SEMESTER 2'!T12</f>
        <v>0</v>
      </c>
      <c r="U12" s="45">
        <f>'[1]SEMESTER 1'!U12+'[1]SEMESTER 2'!U12</f>
        <v>57117600</v>
      </c>
      <c r="V12" s="45">
        <f>'[1]SEMESTER 1'!V12+'[1]SEMESTER 2'!V12</f>
        <v>0</v>
      </c>
      <c r="W12" s="45">
        <f>'[1]SEMESTER 1'!W12+'[1]SEMESTER 2'!W12</f>
        <v>0</v>
      </c>
      <c r="X12" s="45">
        <f t="shared" si="2"/>
        <v>319240000</v>
      </c>
      <c r="Y12" s="45">
        <f>'[1]SEMESTER 1'!Y12+'[1]SEMESTER 2'!Y12</f>
        <v>4005667</v>
      </c>
      <c r="Z12" s="45">
        <f>'[1]SEMESTER 1'!Z12+'[1]SEMESTER 2'!Z12</f>
        <v>4005667</v>
      </c>
      <c r="AA12" s="45">
        <f>'[1]SEMESTER 1'!AA12+'[1]SEMESTER 2'!AA12</f>
        <v>0</v>
      </c>
      <c r="AB12" s="45">
        <f>'[1]SEMESTER 1'!AB12+'[1]SEMESTER 2'!AB12</f>
        <v>24700000</v>
      </c>
      <c r="AC12" s="45">
        <f>'[1]SEMESTER 1'!AC12+'[1]SEMESTER 2'!AC12</f>
        <v>0</v>
      </c>
      <c r="AD12" s="45">
        <f>'[1]SEMESTER 1'!AD12+'[1]SEMESTER 2'!AD12</f>
        <v>0</v>
      </c>
      <c r="AE12" s="45">
        <f>'[1]SEMESTER 1'!AE12+'[1]SEMESTER 2'!AE12</f>
        <v>16417600</v>
      </c>
      <c r="AF12" s="45">
        <f t="shared" si="3"/>
        <v>41117600</v>
      </c>
      <c r="AG12" s="45">
        <f>'[1]SEMESTER 1'!AG12+'[1]SEMESTER 2'!AG12</f>
        <v>16000000</v>
      </c>
      <c r="AH12" s="45">
        <f>'[1]SEMESTER 1'!AH12+'[1]SEMESTER 2'!AH12</f>
        <v>0</v>
      </c>
      <c r="AI12" s="45">
        <f>'[1]SEMESTER 1'!AI12+'[1]SEMESTER 2'!AI12</f>
        <v>0</v>
      </c>
      <c r="AJ12" s="45">
        <f t="shared" si="4"/>
        <v>16000000</v>
      </c>
      <c r="AK12" s="45">
        <f>'[1]SEMESTER 1'!AK12+'[1]SEMESTER 2'!AK12</f>
        <v>101532400</v>
      </c>
      <c r="AL12" s="45">
        <f>'[1]SEMESTER 1'!AL12+'[1]SEMESTER 2'!AL12</f>
        <v>160590000</v>
      </c>
      <c r="AM12" s="45">
        <f>'[1]SEMESTER 1'!AM12+'[1]SEMESTER 2'!AM12</f>
        <v>0</v>
      </c>
      <c r="AN12" s="45">
        <f>'[1]SEMESTER 1'!AN12+'[1]SEMESTER 2'!AN12</f>
        <v>0</v>
      </c>
      <c r="AO12" s="45">
        <f>'[1]SEMESTER 1'!AO12+'[1]SEMESTER 2'!AO12</f>
        <v>0</v>
      </c>
      <c r="AP12" s="45">
        <f t="shared" si="5"/>
        <v>262122400</v>
      </c>
      <c r="AQ12" s="45">
        <f>'[1]SEMESTER 2'!AQ12</f>
        <v>38150</v>
      </c>
      <c r="AR12" s="45">
        <f>'[1]SEMESTER 2'!AR12</f>
        <v>0</v>
      </c>
      <c r="AS12" s="45">
        <f>'[1]SEMESTER 2'!AS12</f>
        <v>0</v>
      </c>
      <c r="AT12" s="45">
        <f t="shared" si="6"/>
        <v>38150</v>
      </c>
      <c r="AV12" s="4">
        <f t="shared" si="7"/>
        <v>38150</v>
      </c>
      <c r="AW12" s="4">
        <f t="shared" si="8"/>
        <v>0</v>
      </c>
      <c r="AX12" s="4">
        <f t="shared" si="9"/>
        <v>0</v>
      </c>
      <c r="AY12" s="4">
        <f t="shared" si="10"/>
        <v>0</v>
      </c>
      <c r="AZ12" s="4">
        <f t="shared" si="11"/>
        <v>0</v>
      </c>
      <c r="BA12" s="4">
        <f t="shared" si="12"/>
        <v>0</v>
      </c>
      <c r="BB12" s="47">
        <v>3550000</v>
      </c>
      <c r="BC12">
        <v>44264500</v>
      </c>
      <c r="BD12" s="4">
        <f t="shared" si="0"/>
        <v>-37150000</v>
      </c>
      <c r="BF12" s="4">
        <f t="shared" si="13"/>
        <v>40700000</v>
      </c>
      <c r="BG12" s="9">
        <f t="shared" si="14"/>
        <v>27846900</v>
      </c>
      <c r="BH12" s="4">
        <f t="shared" si="15"/>
        <v>0</v>
      </c>
      <c r="BJ12" s="4">
        <f t="shared" si="16"/>
        <v>0</v>
      </c>
      <c r="BL12" s="4">
        <f t="shared" si="17"/>
        <v>-27846900</v>
      </c>
      <c r="BN12" s="47">
        <f>'[1]SEMESTER 1'!AB12</f>
        <v>24700000</v>
      </c>
      <c r="BO12" s="47">
        <f>'[1]SEMESTER 1'!AG12</f>
        <v>2500000</v>
      </c>
      <c r="BP12" s="47"/>
      <c r="BQ12" s="47">
        <f>'[1]SEMESTER 1'!AE12</f>
        <v>16417600</v>
      </c>
      <c r="BR12" s="47">
        <f>'[1]SEMESTER 1'!BJ12</f>
        <v>0</v>
      </c>
      <c r="BS12" s="47">
        <f t="shared" si="18"/>
        <v>43617600</v>
      </c>
      <c r="BU12" s="48">
        <f>'[1]SEMESTER 2'!AB12</f>
        <v>0</v>
      </c>
      <c r="BV12" s="48">
        <f>'[1]SEMESTER 2'!AG12</f>
        <v>13500000</v>
      </c>
      <c r="BW12" s="49"/>
      <c r="BX12" s="48">
        <f>'[1]SEMESTER 2'!AE12</f>
        <v>0</v>
      </c>
      <c r="BY12" s="50">
        <f>'[1]SEMESTER 2'!W12</f>
        <v>0</v>
      </c>
      <c r="BZ12" s="51">
        <f t="shared" si="19"/>
        <v>13500000</v>
      </c>
      <c r="CB12" s="4">
        <v>51800000</v>
      </c>
      <c r="CC12" s="4"/>
      <c r="CD12" s="4"/>
      <c r="CE12" s="4">
        <v>16417600</v>
      </c>
      <c r="CF12" s="4"/>
      <c r="CG12" s="4"/>
      <c r="CH12" s="3"/>
      <c r="CJ12" s="3"/>
      <c r="CK12" s="3"/>
    </row>
    <row r="13" spans="1:89" ht="25.15" customHeight="1" x14ac:dyDescent="0.25">
      <c r="A13" s="43">
        <v>6</v>
      </c>
      <c r="B13" s="44" t="s">
        <v>74</v>
      </c>
      <c r="C13" s="45">
        <v>160110</v>
      </c>
      <c r="D13" s="45"/>
      <c r="E13" s="45"/>
      <c r="F13" s="45">
        <f>'[1]SEMESTER 1'!F13+'[1]SEMESTER 2'!F13</f>
        <v>236900000</v>
      </c>
      <c r="G13" s="45">
        <f>'[1]SEMESTER 1'!G13+'[1]SEMESTER 2'!G13</f>
        <v>236900000</v>
      </c>
      <c r="H13" s="45">
        <f>'[1]SEMESTER 1'!H13+'[1]SEMESTER 2'!H13</f>
        <v>0</v>
      </c>
      <c r="I13" s="45">
        <v>0</v>
      </c>
      <c r="J13" s="45">
        <f>'[1]SEMESTER 1'!J13+'[1]SEMESTER 2'!J13</f>
        <v>0</v>
      </c>
      <c r="K13" s="45">
        <f>'[1]SEMESTER 1'!K13+'[1]SEMESTER 2'!K13</f>
        <v>0</v>
      </c>
      <c r="L13" s="45">
        <f t="shared" si="1"/>
        <v>473960110</v>
      </c>
      <c r="M13" s="45">
        <f>'[1]SEMESTER 1'!M13+'[1]SEMESTER 2'!M13</f>
        <v>0</v>
      </c>
      <c r="N13" s="45">
        <f>'[1]SEMESTER 1'!N13+'[1]SEMESTER 2'!N13</f>
        <v>503428</v>
      </c>
      <c r="O13" s="45">
        <f>'[1]SEMESTER 1'!O13+'[1]SEMESTER 2'!O13</f>
        <v>503428</v>
      </c>
      <c r="P13" s="45">
        <f>'[1]SEMESTER 1'!P13+'[1]SEMESTER 2'!P13</f>
        <v>473800000</v>
      </c>
      <c r="Q13" s="45">
        <f>'[1]SEMESTER 1'!Q13+'[1]SEMESTER 2'!Q13</f>
        <v>0</v>
      </c>
      <c r="R13" s="45">
        <f>'[1]SEMESTER 1'!R13+'[1]SEMESTER 2'!R13</f>
        <v>316055500</v>
      </c>
      <c r="S13" s="45">
        <f>'[1]SEMESTER 1'!S13+'[1]SEMESTER 2'!S13</f>
        <v>0</v>
      </c>
      <c r="T13" s="45">
        <f>'[1]SEMESTER 1'!T13+'[1]SEMESTER 2'!T13</f>
        <v>0</v>
      </c>
      <c r="U13" s="45">
        <f>'[1]SEMESTER 1'!U13+'[1]SEMESTER 2'!U13</f>
        <v>157744500</v>
      </c>
      <c r="V13" s="45">
        <f>'[1]SEMESTER 1'!V13+'[1]SEMESTER 2'!V13</f>
        <v>0</v>
      </c>
      <c r="W13" s="45">
        <f>'[1]SEMESTER 1'!W13+'[1]SEMESTER 2'!W13</f>
        <v>0</v>
      </c>
      <c r="X13" s="45">
        <f t="shared" si="2"/>
        <v>473800000</v>
      </c>
      <c r="Y13" s="45">
        <f>'[1]SEMESTER 1'!Y13+'[1]SEMESTER 2'!Y13</f>
        <v>19235862.545454547</v>
      </c>
      <c r="Z13" s="45">
        <f>'[1]SEMESTER 1'!Z13+'[1]SEMESTER 2'!Z13</f>
        <v>19235862.545454547</v>
      </c>
      <c r="AA13" s="45">
        <f>'[1]SEMESTER 1'!AA13+'[1]SEMESTER 2'!AA13</f>
        <v>0</v>
      </c>
      <c r="AB13" s="45">
        <f>'[1]SEMESTER 1'!AB13+'[1]SEMESTER 2'!AB13</f>
        <v>66864000</v>
      </c>
      <c r="AC13" s="45">
        <f>'[1]SEMESTER 1'!AC13+'[1]SEMESTER 2'!AC13</f>
        <v>0</v>
      </c>
      <c r="AD13" s="45">
        <f>'[1]SEMESTER 1'!AD13+'[1]SEMESTER 2'!AD13</f>
        <v>0</v>
      </c>
      <c r="AE13" s="45">
        <f>'[1]SEMESTER 1'!AE13+'[1]SEMESTER 2'!AE13</f>
        <v>83080500</v>
      </c>
      <c r="AF13" s="45">
        <f t="shared" si="3"/>
        <v>149944500</v>
      </c>
      <c r="AG13" s="45">
        <f>'[1]SEMESTER 1'!AG13+'[1]SEMESTER 2'!AG13</f>
        <v>7800000</v>
      </c>
      <c r="AH13" s="45">
        <f>'[1]SEMESTER 1'!AH13+'[1]SEMESTER 2'!AH13</f>
        <v>0</v>
      </c>
      <c r="AI13" s="45">
        <f>'[1]SEMESTER 1'!AI13+'[1]SEMESTER 2'!AI13</f>
        <v>0</v>
      </c>
      <c r="AJ13" s="45">
        <f t="shared" si="4"/>
        <v>7800000</v>
      </c>
      <c r="AK13" s="45">
        <f>'[1]SEMESTER 1'!AK13+'[1]SEMESTER 2'!AK13</f>
        <v>109312800</v>
      </c>
      <c r="AL13" s="45">
        <f>'[1]SEMESTER 1'!AL13+'[1]SEMESTER 2'!AL13</f>
        <v>196442700</v>
      </c>
      <c r="AM13" s="45">
        <f>'[1]SEMESTER 1'!AM13+'[1]SEMESTER 2'!AM13</f>
        <v>5800000</v>
      </c>
      <c r="AN13" s="45">
        <f>'[1]SEMESTER 1'!AN13+'[1]SEMESTER 2'!AN13</f>
        <v>4500000</v>
      </c>
      <c r="AO13" s="45">
        <f>'[1]SEMESTER 1'!AO13+'[1]SEMESTER 2'!AO13</f>
        <v>0</v>
      </c>
      <c r="AP13" s="45">
        <f t="shared" si="5"/>
        <v>316055500</v>
      </c>
      <c r="AQ13" s="45">
        <f>'[1]SEMESTER 2'!AQ13</f>
        <v>160110</v>
      </c>
      <c r="AR13" s="45">
        <f>'[1]SEMESTER 2'!AR13</f>
        <v>0</v>
      </c>
      <c r="AS13" s="45">
        <f>'[1]SEMESTER 2'!AS13</f>
        <v>0</v>
      </c>
      <c r="AT13" s="45">
        <f t="shared" si="6"/>
        <v>160110</v>
      </c>
      <c r="AV13" s="4">
        <f t="shared" si="7"/>
        <v>160110.0000000149</v>
      </c>
      <c r="AW13" s="4">
        <f t="shared" si="8"/>
        <v>-1.4901161193847656E-8</v>
      </c>
      <c r="AX13" s="4">
        <f t="shared" si="9"/>
        <v>0</v>
      </c>
      <c r="AY13" s="4">
        <f t="shared" si="10"/>
        <v>0</v>
      </c>
      <c r="AZ13" s="4">
        <f t="shared" si="11"/>
        <v>0</v>
      </c>
      <c r="BA13" s="4">
        <f t="shared" si="12"/>
        <v>0</v>
      </c>
      <c r="BB13" s="46">
        <v>42800000</v>
      </c>
      <c r="BC13" s="46">
        <v>74401200</v>
      </c>
      <c r="BD13" s="4">
        <f t="shared" si="0"/>
        <v>-31864000</v>
      </c>
      <c r="BF13" s="4">
        <f t="shared" si="13"/>
        <v>74664000</v>
      </c>
      <c r="BG13" s="9">
        <f t="shared" si="14"/>
        <v>-8679300</v>
      </c>
      <c r="BH13" s="4">
        <f t="shared" si="15"/>
        <v>0</v>
      </c>
      <c r="BJ13" s="4">
        <f t="shared" si="16"/>
        <v>0</v>
      </c>
      <c r="BL13" s="4">
        <f t="shared" si="17"/>
        <v>8679300</v>
      </c>
      <c r="BN13" s="47">
        <f>'[1]SEMESTER 1'!AB13</f>
        <v>12100000</v>
      </c>
      <c r="BO13" s="47">
        <f>'[1]SEMESTER 1'!AG13</f>
        <v>5400000</v>
      </c>
      <c r="BP13" s="47"/>
      <c r="BQ13" s="47">
        <f>'[1]SEMESTER 1'!AE13</f>
        <v>71861000</v>
      </c>
      <c r="BR13" s="47">
        <f>'[1]SEMESTER 1'!BJ13</f>
        <v>0</v>
      </c>
      <c r="BS13" s="47">
        <f t="shared" si="18"/>
        <v>89361000</v>
      </c>
      <c r="BU13" s="48">
        <f>'[1]SEMESTER 2'!AB13</f>
        <v>54764000</v>
      </c>
      <c r="BV13" s="48">
        <f>'[1]SEMESTER 2'!AG13</f>
        <v>2400000</v>
      </c>
      <c r="BW13" s="49"/>
      <c r="BX13" s="48">
        <f>'[1]SEMESTER 2'!AE13</f>
        <v>11219500</v>
      </c>
      <c r="BY13" s="50">
        <f>'[1]SEMESTER 2'!W13</f>
        <v>0</v>
      </c>
      <c r="BZ13" s="51">
        <f t="shared" si="19"/>
        <v>68383500</v>
      </c>
      <c r="CB13" s="4">
        <v>73479000</v>
      </c>
      <c r="CC13" s="4"/>
      <c r="CD13" s="4"/>
      <c r="CE13" s="4">
        <v>66249000</v>
      </c>
      <c r="CF13" s="4"/>
      <c r="CG13" s="4"/>
      <c r="CH13" s="3"/>
      <c r="CJ13" s="3"/>
      <c r="CK13" s="3"/>
    </row>
    <row r="14" spans="1:89" ht="25.15" customHeight="1" x14ac:dyDescent="0.25">
      <c r="A14" s="43">
        <v>7</v>
      </c>
      <c r="B14" s="44" t="s">
        <v>75</v>
      </c>
      <c r="C14" s="45">
        <v>1241153</v>
      </c>
      <c r="D14" s="45"/>
      <c r="E14" s="45"/>
      <c r="F14" s="45">
        <f>'[1]SEMESTER 1'!F14+'[1]SEMESTER 2'!F14</f>
        <v>149960000</v>
      </c>
      <c r="G14" s="45">
        <f>'[1]SEMESTER 1'!G14+'[1]SEMESTER 2'!G14</f>
        <v>149960000</v>
      </c>
      <c r="H14" s="45">
        <f>'[1]SEMESTER 1'!H14+'[1]SEMESTER 2'!H14</f>
        <v>0</v>
      </c>
      <c r="I14" s="45">
        <v>22500000</v>
      </c>
      <c r="J14" s="45">
        <f>'[1]SEMESTER 1'!J14+'[1]SEMESTER 2'!J14</f>
        <v>0</v>
      </c>
      <c r="K14" s="45">
        <f>'[1]SEMESTER 1'!K14+'[1]SEMESTER 2'!K14</f>
        <v>0</v>
      </c>
      <c r="L14" s="45">
        <f t="shared" si="1"/>
        <v>323661153</v>
      </c>
      <c r="M14" s="45">
        <f>'[1]SEMESTER 1'!M14+'[1]SEMESTER 2'!M14</f>
        <v>0</v>
      </c>
      <c r="N14" s="45">
        <f>'[1]SEMESTER 1'!N14+'[1]SEMESTER 2'!N14</f>
        <v>262683</v>
      </c>
      <c r="O14" s="45">
        <f>'[1]SEMESTER 1'!O14+'[1]SEMESTER 2'!O14</f>
        <v>262683</v>
      </c>
      <c r="P14" s="45">
        <f>'[1]SEMESTER 1'!P14+'[1]SEMESTER 2'!P14</f>
        <v>322420000</v>
      </c>
      <c r="Q14" s="45">
        <f>'[1]SEMESTER 1'!Q14+'[1]SEMESTER 2'!Q14</f>
        <v>0</v>
      </c>
      <c r="R14" s="45">
        <f>'[1]SEMESTER 1'!R14+'[1]SEMESTER 2'!R14</f>
        <v>254146500</v>
      </c>
      <c r="S14" s="45">
        <f>'[1]SEMESTER 1'!S14+'[1]SEMESTER 2'!S14</f>
        <v>0</v>
      </c>
      <c r="T14" s="45">
        <f>'[1]SEMESTER 1'!T14+'[1]SEMESTER 2'!T14</f>
        <v>22500000</v>
      </c>
      <c r="U14" s="45">
        <f>'[1]SEMESTER 1'!U14+'[1]SEMESTER 2'!U14</f>
        <v>45773500</v>
      </c>
      <c r="V14" s="45">
        <f>'[1]SEMESTER 1'!V14+'[1]SEMESTER 2'!V14</f>
        <v>0</v>
      </c>
      <c r="W14" s="45">
        <f>'[1]SEMESTER 1'!W14+'[1]SEMESTER 2'!W14</f>
        <v>0</v>
      </c>
      <c r="X14" s="45">
        <f t="shared" si="2"/>
        <v>322420000</v>
      </c>
      <c r="Y14" s="45">
        <f>'[1]SEMESTER 1'!Y14+'[1]SEMESTER 2'!Y14</f>
        <v>17527884</v>
      </c>
      <c r="Z14" s="45">
        <f>'[1]SEMESTER 1'!Z14+'[1]SEMESTER 2'!Z14</f>
        <v>17527884</v>
      </c>
      <c r="AA14" s="45">
        <f>'[1]SEMESTER 1'!AA14+'[1]SEMESTER 2'!AA14</f>
        <v>0</v>
      </c>
      <c r="AB14" s="45">
        <f>'[1]SEMESTER 1'!AB14+'[1]SEMESTER 2'!AB14</f>
        <v>12598500</v>
      </c>
      <c r="AC14" s="45">
        <f>'[1]SEMESTER 1'!AC14+'[1]SEMESTER 2'!AC14</f>
        <v>0</v>
      </c>
      <c r="AD14" s="45">
        <f>'[1]SEMESTER 1'!AD14+'[1]SEMESTER 2'!AD14</f>
        <v>0</v>
      </c>
      <c r="AE14" s="45">
        <f>'[1]SEMESTER 1'!AE14+'[1]SEMESTER 2'!AE14</f>
        <v>30375000</v>
      </c>
      <c r="AF14" s="45">
        <f t="shared" si="3"/>
        <v>42973500</v>
      </c>
      <c r="AG14" s="45">
        <f>'[1]SEMESTER 1'!AG14+'[1]SEMESTER 2'!AG14</f>
        <v>2800000</v>
      </c>
      <c r="AH14" s="45">
        <f>'[1]SEMESTER 1'!AH14+'[1]SEMESTER 2'!AH14</f>
        <v>0</v>
      </c>
      <c r="AI14" s="45">
        <f>'[1]SEMESTER 1'!AI14+'[1]SEMESTER 2'!AI14</f>
        <v>0</v>
      </c>
      <c r="AJ14" s="45">
        <f t="shared" si="4"/>
        <v>2800000</v>
      </c>
      <c r="AK14" s="45">
        <f>'[1]SEMESTER 1'!AK14+'[1]SEMESTER 2'!AK14</f>
        <v>114970056</v>
      </c>
      <c r="AL14" s="45">
        <f>'[1]SEMESTER 1'!AL14+'[1]SEMESTER 2'!AL14</f>
        <v>144786444</v>
      </c>
      <c r="AM14" s="45">
        <f>'[1]SEMESTER 1'!AM14+'[1]SEMESTER 2'!AM14</f>
        <v>13340000</v>
      </c>
      <c r="AN14" s="45">
        <f>'[1]SEMESTER 1'!AN14+'[1]SEMESTER 2'!AN14</f>
        <v>3550000</v>
      </c>
      <c r="AO14" s="45">
        <f>'[1]SEMESTER 1'!AO14+'[1]SEMESTER 2'!AO14</f>
        <v>0</v>
      </c>
      <c r="AP14" s="45">
        <f t="shared" si="5"/>
        <v>276646500</v>
      </c>
      <c r="AQ14" s="45">
        <f>'[1]SEMESTER 2'!AQ14</f>
        <v>1241153</v>
      </c>
      <c r="AR14" s="45">
        <f>'[1]SEMESTER 2'!AR14</f>
        <v>0</v>
      </c>
      <c r="AS14" s="45">
        <f>'[1]SEMESTER 2'!AS14</f>
        <v>0</v>
      </c>
      <c r="AT14" s="45">
        <f t="shared" si="6"/>
        <v>1241153</v>
      </c>
      <c r="AV14" s="4">
        <f t="shared" si="7"/>
        <v>1241153</v>
      </c>
      <c r="AW14" s="4">
        <f t="shared" si="8"/>
        <v>0</v>
      </c>
      <c r="AX14" s="4">
        <f t="shared" si="9"/>
        <v>0</v>
      </c>
      <c r="AY14" s="4">
        <f t="shared" si="10"/>
        <v>0</v>
      </c>
      <c r="AZ14" s="4">
        <f t="shared" si="11"/>
        <v>0</v>
      </c>
      <c r="BA14" s="4">
        <f t="shared" si="12"/>
        <v>0</v>
      </c>
      <c r="BB14">
        <v>7700000</v>
      </c>
      <c r="BC14">
        <v>25865000</v>
      </c>
      <c r="BD14" s="4">
        <f t="shared" si="0"/>
        <v>-7698500</v>
      </c>
      <c r="BF14" s="4">
        <f t="shared" si="13"/>
        <v>15398500</v>
      </c>
      <c r="BG14" s="9">
        <f t="shared" si="14"/>
        <v>-4510000</v>
      </c>
      <c r="BH14" s="4">
        <f t="shared" si="15"/>
        <v>0</v>
      </c>
      <c r="BJ14" s="4">
        <f t="shared" si="16"/>
        <v>0</v>
      </c>
      <c r="BL14" s="4">
        <f t="shared" si="17"/>
        <v>4510000</v>
      </c>
      <c r="BN14" s="47">
        <f>'[1]SEMESTER 1'!AB14</f>
        <v>12598500</v>
      </c>
      <c r="BO14" s="47">
        <f>'[1]SEMESTER 1'!AG14</f>
        <v>0</v>
      </c>
      <c r="BP14" s="47"/>
      <c r="BQ14" s="47">
        <f>'[1]SEMESTER 1'!AE14</f>
        <v>19416000</v>
      </c>
      <c r="BR14" s="47">
        <f>'[1]SEMESTER 1'!BJ14</f>
        <v>0</v>
      </c>
      <c r="BS14" s="47">
        <f t="shared" si="18"/>
        <v>32014500</v>
      </c>
      <c r="BU14" s="48">
        <f>'[1]SEMESTER 2'!AB14</f>
        <v>0</v>
      </c>
      <c r="BV14" s="48">
        <f>'[1]SEMESTER 2'!AG14</f>
        <v>2800000</v>
      </c>
      <c r="BW14" s="49"/>
      <c r="BX14" s="48">
        <f>'[1]SEMESTER 2'!AE14</f>
        <v>10959000</v>
      </c>
      <c r="BY14" s="50">
        <f>'[1]SEMESTER 2'!W14</f>
        <v>0</v>
      </c>
      <c r="BZ14" s="51">
        <f t="shared" si="19"/>
        <v>13759000</v>
      </c>
      <c r="CB14" s="4">
        <v>12598500</v>
      </c>
      <c r="CC14" s="4"/>
      <c r="CD14" s="4"/>
      <c r="CE14" s="4">
        <v>39275535</v>
      </c>
      <c r="CF14" s="4"/>
      <c r="CG14" s="4"/>
      <c r="CH14" s="3"/>
      <c r="CJ14" s="3"/>
      <c r="CK14" s="3"/>
    </row>
    <row r="15" spans="1:89" ht="25.15" customHeight="1" x14ac:dyDescent="0.25">
      <c r="A15" s="43">
        <v>8</v>
      </c>
      <c r="B15" s="44" t="s">
        <v>76</v>
      </c>
      <c r="C15" s="45">
        <v>737962</v>
      </c>
      <c r="D15" s="45"/>
      <c r="E15" s="45"/>
      <c r="F15" s="45">
        <f>'[1]SEMESTER 1'!F15+'[1]SEMESTER 2'!F15</f>
        <v>139380000</v>
      </c>
      <c r="G15" s="45">
        <f>'[1]SEMESTER 1'!G15+'[1]SEMESTER 2'!G15</f>
        <v>139380000</v>
      </c>
      <c r="H15" s="45">
        <f>'[1]SEMESTER 1'!H15+'[1]SEMESTER 2'!H15</f>
        <v>0</v>
      </c>
      <c r="I15" s="45">
        <v>0</v>
      </c>
      <c r="J15" s="45">
        <f>'[1]SEMESTER 1'!J15+'[1]SEMESTER 2'!J15</f>
        <v>0</v>
      </c>
      <c r="K15" s="45">
        <f>'[1]SEMESTER 1'!K15+'[1]SEMESTER 2'!K15</f>
        <v>0</v>
      </c>
      <c r="L15" s="45">
        <f t="shared" si="1"/>
        <v>279497962</v>
      </c>
      <c r="M15" s="45">
        <f>'[1]SEMESTER 1'!M15+'[1]SEMESTER 2'!M15</f>
        <v>0</v>
      </c>
      <c r="N15" s="45">
        <f>'[1]SEMESTER 1'!N15+'[1]SEMESTER 2'!N15</f>
        <v>203233</v>
      </c>
      <c r="O15" s="45">
        <f>'[1]SEMESTER 1'!O15+'[1]SEMESTER 2'!O15</f>
        <v>203233</v>
      </c>
      <c r="P15" s="45">
        <f>'[1]SEMESTER 1'!P15+'[1]SEMESTER 2'!P15</f>
        <v>278760000</v>
      </c>
      <c r="Q15" s="45">
        <f>'[1]SEMESTER 1'!Q15+'[1]SEMESTER 2'!Q15</f>
        <v>0</v>
      </c>
      <c r="R15" s="45">
        <f>'[1]SEMESTER 1'!R15+'[1]SEMESTER 2'!R15</f>
        <v>224510000</v>
      </c>
      <c r="S15" s="45">
        <f>'[1]SEMESTER 1'!S15+'[1]SEMESTER 2'!S15</f>
        <v>0</v>
      </c>
      <c r="T15" s="45">
        <f>'[1]SEMESTER 1'!T15+'[1]SEMESTER 2'!T15</f>
        <v>0</v>
      </c>
      <c r="U15" s="45">
        <f>'[1]SEMESTER 1'!U15+'[1]SEMESTER 2'!U15</f>
        <v>54250000</v>
      </c>
      <c r="V15" s="45">
        <f>'[1]SEMESTER 1'!V15+'[1]SEMESTER 2'!V15</f>
        <v>0</v>
      </c>
      <c r="W15" s="45">
        <f>'[1]SEMESTER 1'!W15+'[1]SEMESTER 2'!W15</f>
        <v>0</v>
      </c>
      <c r="X15" s="45">
        <f t="shared" si="2"/>
        <v>278760000</v>
      </c>
      <c r="Y15" s="45">
        <f>'[1]SEMESTER 1'!Y15+'[1]SEMESTER 2'!Y15</f>
        <v>10711088</v>
      </c>
      <c r="Z15" s="45">
        <f>'[1]SEMESTER 1'!Z15+'[1]SEMESTER 2'!Z15</f>
        <v>10711088</v>
      </c>
      <c r="AA15" s="45">
        <f>'[1]SEMESTER 1'!AA15+'[1]SEMESTER 2'!AA15</f>
        <v>0</v>
      </c>
      <c r="AB15" s="45">
        <f>'[1]SEMESTER 1'!AB15+'[1]SEMESTER 2'!AB15</f>
        <v>38200000</v>
      </c>
      <c r="AC15" s="45">
        <f>'[1]SEMESTER 1'!AC15+'[1]SEMESTER 2'!AC15</f>
        <v>0</v>
      </c>
      <c r="AD15" s="45">
        <f>'[1]SEMESTER 1'!AD15+'[1]SEMESTER 2'!AD15</f>
        <v>0</v>
      </c>
      <c r="AE15" s="45">
        <f>'[1]SEMESTER 1'!AE15+'[1]SEMESTER 2'!AE15</f>
        <v>8050000</v>
      </c>
      <c r="AF15" s="45">
        <f t="shared" si="3"/>
        <v>46250000</v>
      </c>
      <c r="AG15" s="45">
        <f>'[1]SEMESTER 1'!AG15+'[1]SEMESTER 2'!AG15</f>
        <v>8000000</v>
      </c>
      <c r="AH15" s="45">
        <f>'[1]SEMESTER 1'!AH15+'[1]SEMESTER 2'!AH15</f>
        <v>0</v>
      </c>
      <c r="AI15" s="45">
        <f>'[1]SEMESTER 1'!AI15+'[1]SEMESTER 2'!AI15</f>
        <v>0</v>
      </c>
      <c r="AJ15" s="45">
        <f t="shared" si="4"/>
        <v>8000000</v>
      </c>
      <c r="AK15" s="45">
        <f>'[1]SEMESTER 1'!AK15+'[1]SEMESTER 2'!AK15</f>
        <v>103984209</v>
      </c>
      <c r="AL15" s="45">
        <f>'[1]SEMESTER 1'!AL15+'[1]SEMESTER 2'!AL15</f>
        <v>102420791</v>
      </c>
      <c r="AM15" s="45">
        <f>'[1]SEMESTER 1'!AM15+'[1]SEMESTER 2'!AM15</f>
        <v>2260000</v>
      </c>
      <c r="AN15" s="45">
        <f>'[1]SEMESTER 1'!AN15+'[1]SEMESTER 2'!AN15</f>
        <v>15845000</v>
      </c>
      <c r="AO15" s="45">
        <f>'[1]SEMESTER 1'!AO15+'[1]SEMESTER 2'!AO15</f>
        <v>0</v>
      </c>
      <c r="AP15" s="45">
        <f t="shared" si="5"/>
        <v>224510000</v>
      </c>
      <c r="AQ15" s="45">
        <f>'[1]SEMESTER 2'!AQ15</f>
        <v>737962</v>
      </c>
      <c r="AR15" s="45">
        <f>'[1]SEMESTER 2'!AR15</f>
        <v>0</v>
      </c>
      <c r="AS15" s="45">
        <f>'[1]SEMESTER 2'!AS15</f>
        <v>0</v>
      </c>
      <c r="AT15" s="45">
        <f t="shared" si="6"/>
        <v>737962</v>
      </c>
      <c r="AV15" s="4">
        <f t="shared" si="7"/>
        <v>737962</v>
      </c>
      <c r="AW15" s="4">
        <f t="shared" si="8"/>
        <v>0</v>
      </c>
      <c r="AX15" s="4">
        <f t="shared" si="9"/>
        <v>0</v>
      </c>
      <c r="AY15" s="4">
        <f t="shared" si="10"/>
        <v>0</v>
      </c>
      <c r="AZ15" s="4">
        <f t="shared" si="11"/>
        <v>0</v>
      </c>
      <c r="BA15" s="4">
        <f t="shared" si="12"/>
        <v>0</v>
      </c>
      <c r="BB15" s="46">
        <v>33000000</v>
      </c>
      <c r="BC15" s="46">
        <v>37789000</v>
      </c>
      <c r="BD15" s="4">
        <f t="shared" si="0"/>
        <v>-13200000</v>
      </c>
      <c r="BF15" s="4">
        <f t="shared" si="13"/>
        <v>46200000</v>
      </c>
      <c r="BG15" s="9">
        <f t="shared" si="14"/>
        <v>29739000</v>
      </c>
      <c r="BH15" s="4">
        <f t="shared" si="15"/>
        <v>0</v>
      </c>
      <c r="BJ15" s="4">
        <f t="shared" si="16"/>
        <v>0</v>
      </c>
      <c r="BL15" s="4">
        <f t="shared" si="17"/>
        <v>-29739000</v>
      </c>
      <c r="BN15" s="47">
        <f>'[1]SEMESTER 1'!AB15</f>
        <v>24000000</v>
      </c>
      <c r="BO15" s="47">
        <f>'[1]SEMESTER 1'!AG15</f>
        <v>8000000</v>
      </c>
      <c r="BP15" s="47"/>
      <c r="BQ15" s="47">
        <f>'[1]SEMESTER 1'!AE15</f>
        <v>4200000</v>
      </c>
      <c r="BR15" s="47">
        <f>'[1]SEMESTER 1'!BJ15</f>
        <v>0</v>
      </c>
      <c r="BS15" s="47">
        <f t="shared" si="18"/>
        <v>36200000</v>
      </c>
      <c r="BU15" s="48">
        <f>'[1]SEMESTER 2'!AB15</f>
        <v>14200000</v>
      </c>
      <c r="BV15" s="48">
        <f>'[1]SEMESTER 2'!AG15</f>
        <v>0</v>
      </c>
      <c r="BW15" s="49"/>
      <c r="BX15" s="48">
        <f>'[1]SEMESTER 2'!AE15</f>
        <v>3850000</v>
      </c>
      <c r="BY15" s="50">
        <f>'[1]SEMESTER 2'!W15</f>
        <v>0</v>
      </c>
      <c r="BZ15" s="51">
        <f t="shared" si="19"/>
        <v>18050000</v>
      </c>
      <c r="CB15" s="4">
        <v>45000000</v>
      </c>
      <c r="CC15" s="4"/>
      <c r="CD15" s="4"/>
      <c r="CE15" s="4">
        <v>8050000</v>
      </c>
      <c r="CF15" s="4"/>
      <c r="CG15" s="4"/>
      <c r="CH15" s="3"/>
      <c r="CJ15" s="3"/>
      <c r="CK15" s="3"/>
    </row>
    <row r="16" spans="1:89" s="66" customFormat="1" ht="25.15" customHeight="1" x14ac:dyDescent="0.25">
      <c r="A16" s="63">
        <v>9</v>
      </c>
      <c r="B16" s="64" t="s">
        <v>77</v>
      </c>
      <c r="C16" s="65">
        <v>83495</v>
      </c>
      <c r="D16" s="65"/>
      <c r="E16" s="65"/>
      <c r="F16" s="65">
        <f>'[1]SEMESTER 1'!F16+'[1]SEMESTER 2'!F16</f>
        <v>72680000</v>
      </c>
      <c r="G16" s="65">
        <f>'[1]SEMESTER 1'!G16+'[1]SEMESTER 2'!G16</f>
        <v>72680000</v>
      </c>
      <c r="H16" s="65">
        <f>'[1]SEMESTER 1'!H16+'[1]SEMESTER 2'!H16</f>
        <v>0</v>
      </c>
      <c r="I16" s="65">
        <v>0</v>
      </c>
      <c r="J16" s="65">
        <f>'[1]SEMESTER 1'!J16+'[1]SEMESTER 2'!J16</f>
        <v>0</v>
      </c>
      <c r="K16" s="65">
        <f>'[1]SEMESTER 1'!K16+'[1]SEMESTER 2'!K16</f>
        <v>0</v>
      </c>
      <c r="L16" s="65">
        <f t="shared" si="1"/>
        <v>145443495</v>
      </c>
      <c r="M16" s="65">
        <f>'[1]SEMESTER 1'!M16+'[1]SEMESTER 2'!M16</f>
        <v>72763545</v>
      </c>
      <c r="N16" s="65">
        <f>'[1]SEMESTER 1'!N16+'[1]SEMESTER 2'!N16</f>
        <v>173469</v>
      </c>
      <c r="O16" s="65">
        <f>'[1]SEMESTER 1'!O16+'[1]SEMESTER 2'!O16</f>
        <v>173469</v>
      </c>
      <c r="P16" s="65">
        <f>'[1]SEMESTER 1'!P16+'[1]SEMESTER 2'!P16</f>
        <v>72679950</v>
      </c>
      <c r="Q16" s="65">
        <f>'[1]SEMESTER 1'!Q16+'[1]SEMESTER 2'!Q16</f>
        <v>0</v>
      </c>
      <c r="R16" s="65">
        <f>'[1]SEMESTER 1'!R16+'[1]SEMESTER 2'!R16</f>
        <v>66253050</v>
      </c>
      <c r="S16" s="65">
        <f>'[1]SEMESTER 1'!S16+'[1]SEMESTER 2'!S16</f>
        <v>0</v>
      </c>
      <c r="T16" s="65">
        <f>'[1]SEMESTER 1'!T16+'[1]SEMESTER 2'!T16</f>
        <v>0</v>
      </c>
      <c r="U16" s="65">
        <f>'[1]SEMESTER 1'!U16+'[1]SEMESTER 2'!U16</f>
        <v>6426900</v>
      </c>
      <c r="V16" s="65">
        <f>'[1]SEMESTER 1'!V16+'[1]SEMESTER 2'!V16</f>
        <v>0</v>
      </c>
      <c r="W16" s="65">
        <f>'[1]SEMESTER 1'!W16+'[1]SEMESTER 2'!W16</f>
        <v>0</v>
      </c>
      <c r="X16" s="65">
        <f t="shared" si="2"/>
        <v>72679950</v>
      </c>
      <c r="Y16" s="65">
        <f>'[1]SEMESTER 1'!Y16+'[1]SEMESTER 2'!Y16</f>
        <v>98034</v>
      </c>
      <c r="Z16" s="65">
        <f>'[1]SEMESTER 1'!Z16+'[1]SEMESTER 2'!Z16</f>
        <v>98034</v>
      </c>
      <c r="AA16" s="65">
        <f>'[1]SEMESTER 1'!AA16+'[1]SEMESTER 2'!AA16</f>
        <v>0</v>
      </c>
      <c r="AB16" s="65">
        <f>'[1]SEMESTER 1'!AB16+'[1]SEMESTER 2'!AB16</f>
        <v>0</v>
      </c>
      <c r="AC16" s="65">
        <f>'[1]SEMESTER 1'!AC16+'[1]SEMESTER 2'!AC16</f>
        <v>0</v>
      </c>
      <c r="AD16" s="65">
        <f>'[1]SEMESTER 1'!AD16+'[1]SEMESTER 2'!AD16</f>
        <v>0</v>
      </c>
      <c r="AE16" s="65">
        <f>'[1]SEMESTER 1'!AE16+'[1]SEMESTER 2'!AE16</f>
        <v>6426900</v>
      </c>
      <c r="AF16" s="65">
        <f t="shared" si="3"/>
        <v>6426900</v>
      </c>
      <c r="AG16" s="65">
        <f>'[1]SEMESTER 1'!AG16+'[1]SEMESTER 2'!AG16</f>
        <v>0</v>
      </c>
      <c r="AH16" s="65">
        <f>'[1]SEMESTER 1'!AH16+'[1]SEMESTER 2'!AH16</f>
        <v>0</v>
      </c>
      <c r="AI16" s="65">
        <f>'[1]SEMESTER 1'!AI16+'[1]SEMESTER 2'!AI16</f>
        <v>0</v>
      </c>
      <c r="AJ16" s="65">
        <f t="shared" si="4"/>
        <v>0</v>
      </c>
      <c r="AK16" s="65">
        <f>'[1]SEMESTER 1'!AK16+'[1]SEMESTER 2'!AK16</f>
        <v>31843050</v>
      </c>
      <c r="AL16" s="65">
        <f>'[1]SEMESTER 1'!AL16+'[1]SEMESTER 2'!AL16</f>
        <v>34410000</v>
      </c>
      <c r="AM16" s="65">
        <f>'[1]SEMESTER 1'!AM16+'[1]SEMESTER 2'!AM16</f>
        <v>0</v>
      </c>
      <c r="AN16" s="65">
        <f>'[1]SEMESTER 1'!AN16+'[1]SEMESTER 2'!AN16</f>
        <v>0</v>
      </c>
      <c r="AO16" s="65">
        <f>'[1]SEMESTER 1'!AO16+'[1]SEMESTER 2'!AO16</f>
        <v>0</v>
      </c>
      <c r="AP16" s="65">
        <f t="shared" si="5"/>
        <v>66253050</v>
      </c>
      <c r="AQ16" s="65">
        <f>'[1]SEMESTER 2'!AQ16</f>
        <v>0</v>
      </c>
      <c r="AR16" s="65">
        <f>'[1]SEMESTER 2'!AR16</f>
        <v>0</v>
      </c>
      <c r="AS16" s="65">
        <f>'[1]SEMESTER 2'!AS16</f>
        <v>0</v>
      </c>
      <c r="AT16" s="65">
        <f t="shared" si="6"/>
        <v>0</v>
      </c>
      <c r="AV16" s="67">
        <f t="shared" si="7"/>
        <v>0</v>
      </c>
      <c r="AW16" s="67">
        <f t="shared" si="8"/>
        <v>0</v>
      </c>
      <c r="AX16" s="67">
        <f t="shared" si="9"/>
        <v>0</v>
      </c>
      <c r="AY16" s="67">
        <f t="shared" si="10"/>
        <v>0</v>
      </c>
      <c r="AZ16" s="67">
        <f t="shared" si="11"/>
        <v>72680050</v>
      </c>
      <c r="BA16" s="67">
        <f t="shared" si="12"/>
        <v>72680050</v>
      </c>
      <c r="BB16" s="66">
        <v>1900000</v>
      </c>
      <c r="BC16" s="66">
        <v>17143000</v>
      </c>
      <c r="BD16" s="67">
        <f t="shared" si="0"/>
        <v>1900000</v>
      </c>
      <c r="BF16" s="67">
        <f t="shared" si="13"/>
        <v>0</v>
      </c>
      <c r="BG16" s="68">
        <f t="shared" si="14"/>
        <v>10716100</v>
      </c>
      <c r="BH16" s="67">
        <f t="shared" si="15"/>
        <v>0</v>
      </c>
      <c r="BJ16" s="67">
        <f t="shared" si="16"/>
        <v>0</v>
      </c>
      <c r="BL16" s="67">
        <f t="shared" si="17"/>
        <v>-10716100</v>
      </c>
      <c r="BN16" s="47">
        <f>'[1]SEMESTER 1'!AB16</f>
        <v>0</v>
      </c>
      <c r="BO16" s="47">
        <f>'[1]SEMESTER 1'!AG16</f>
        <v>0</v>
      </c>
      <c r="BP16" s="47"/>
      <c r="BQ16" s="47">
        <f>'[1]SEMESTER 1'!AE16</f>
        <v>6426900</v>
      </c>
      <c r="BR16" s="47">
        <f>'[1]SEMESTER 1'!BJ16</f>
        <v>0</v>
      </c>
      <c r="BS16" s="47">
        <f t="shared" si="18"/>
        <v>6426900</v>
      </c>
      <c r="BU16" s="48">
        <f>'[1]SEMESTER 2'!AB16</f>
        <v>0</v>
      </c>
      <c r="BV16" s="48">
        <f>'[1]SEMESTER 2'!AG16</f>
        <v>0</v>
      </c>
      <c r="BW16" s="49"/>
      <c r="BX16" s="48">
        <f>'[1]SEMESTER 2'!AE16</f>
        <v>0</v>
      </c>
      <c r="BY16" s="50">
        <f>'[1]SEMESTER 2'!W16</f>
        <v>0</v>
      </c>
      <c r="BZ16" s="51">
        <f t="shared" si="19"/>
        <v>0</v>
      </c>
      <c r="CB16" s="4"/>
      <c r="CC16" s="4"/>
      <c r="CD16" s="4"/>
      <c r="CE16" s="4">
        <v>17143000</v>
      </c>
      <c r="CF16" s="4"/>
      <c r="CG16" s="4"/>
      <c r="CH16" s="69"/>
      <c r="CJ16" s="69"/>
      <c r="CK16" s="69"/>
    </row>
    <row r="17" spans="1:89" ht="25.15" customHeight="1" x14ac:dyDescent="0.25">
      <c r="A17" s="43">
        <v>10</v>
      </c>
      <c r="B17" s="44" t="s">
        <v>78</v>
      </c>
      <c r="C17" s="45">
        <v>371114</v>
      </c>
      <c r="D17" s="45"/>
      <c r="E17" s="45"/>
      <c r="F17" s="45">
        <f>'[1]SEMESTER 1'!F17+'[1]SEMESTER 2'!F17</f>
        <v>215740000</v>
      </c>
      <c r="G17" s="45">
        <f>'[1]SEMESTER 1'!G17+'[1]SEMESTER 2'!G17</f>
        <v>215740000</v>
      </c>
      <c r="H17" s="45">
        <f>'[1]SEMESTER 1'!H17+'[1]SEMESTER 2'!H17</f>
        <v>0</v>
      </c>
      <c r="I17" s="45">
        <v>0</v>
      </c>
      <c r="J17" s="45">
        <f>'[1]SEMESTER 1'!J17+'[1]SEMESTER 2'!J17</f>
        <v>0</v>
      </c>
      <c r="K17" s="45">
        <f>'[1]SEMESTER 1'!K17+'[1]SEMESTER 2'!K17</f>
        <v>0</v>
      </c>
      <c r="L17" s="45">
        <f t="shared" si="1"/>
        <v>431851114</v>
      </c>
      <c r="M17" s="45">
        <f>'[1]SEMESTER 1'!M17+'[1]SEMESTER 2'!M17</f>
        <v>0</v>
      </c>
      <c r="N17" s="45">
        <f>'[1]SEMESTER 1'!N17+'[1]SEMESTER 2'!N17</f>
        <v>325588</v>
      </c>
      <c r="O17" s="45">
        <f>'[1]SEMESTER 1'!O17+'[1]SEMESTER 2'!O17</f>
        <v>325588</v>
      </c>
      <c r="P17" s="45">
        <f>'[1]SEMESTER 1'!P17+'[1]SEMESTER 2'!P17</f>
        <v>431480000</v>
      </c>
      <c r="Q17" s="45">
        <f>'[1]SEMESTER 1'!Q17+'[1]SEMESTER 2'!Q17</f>
        <v>0</v>
      </c>
      <c r="R17" s="45">
        <f>'[1]SEMESTER 1'!R17+'[1]SEMESTER 2'!R17</f>
        <v>340360000</v>
      </c>
      <c r="S17" s="45">
        <f>'[1]SEMESTER 1'!S17+'[1]SEMESTER 2'!S17</f>
        <v>0</v>
      </c>
      <c r="T17" s="45">
        <f>'[1]SEMESTER 1'!T17+'[1]SEMESTER 2'!T17</f>
        <v>0</v>
      </c>
      <c r="U17" s="45">
        <f>'[1]SEMESTER 1'!U17+'[1]SEMESTER 2'!U17</f>
        <v>91120000</v>
      </c>
      <c r="V17" s="45">
        <f>'[1]SEMESTER 1'!V17+'[1]SEMESTER 2'!V17</f>
        <v>0</v>
      </c>
      <c r="W17" s="45">
        <f>'[1]SEMESTER 1'!W17+'[1]SEMESTER 2'!W17</f>
        <v>0</v>
      </c>
      <c r="X17" s="45">
        <f t="shared" si="2"/>
        <v>431480000</v>
      </c>
      <c r="Y17" s="45">
        <f>'[1]SEMESTER 1'!Y17+'[1]SEMESTER 2'!Y17</f>
        <v>11128318</v>
      </c>
      <c r="Z17" s="45">
        <f>'[1]SEMESTER 1'!Z17+'[1]SEMESTER 2'!Z17</f>
        <v>11128318</v>
      </c>
      <c r="AA17" s="45">
        <f>'[1]SEMESTER 1'!AA17+'[1]SEMESTER 2'!AA17</f>
        <v>0</v>
      </c>
      <c r="AB17" s="45">
        <f>'[1]SEMESTER 1'!AB17+'[1]SEMESTER 2'!AB17</f>
        <v>20800000</v>
      </c>
      <c r="AC17" s="45">
        <f>'[1]SEMESTER 1'!AC17+'[1]SEMESTER 2'!AC17</f>
        <v>0</v>
      </c>
      <c r="AD17" s="45">
        <f>'[1]SEMESTER 1'!AD17+'[1]SEMESTER 2'!AD17</f>
        <v>0</v>
      </c>
      <c r="AE17" s="45">
        <f>'[1]SEMESTER 1'!AE17+'[1]SEMESTER 2'!AE17</f>
        <v>67370000</v>
      </c>
      <c r="AF17" s="45">
        <f t="shared" si="3"/>
        <v>88170000</v>
      </c>
      <c r="AG17" s="45">
        <f>'[1]SEMESTER 1'!AG17+'[1]SEMESTER 2'!AG17</f>
        <v>2950000</v>
      </c>
      <c r="AH17" s="45">
        <f>'[1]SEMESTER 1'!AH17+'[1]SEMESTER 2'!AH17</f>
        <v>0</v>
      </c>
      <c r="AI17" s="45">
        <f>'[1]SEMESTER 1'!AI17+'[1]SEMESTER 2'!AI17</f>
        <v>0</v>
      </c>
      <c r="AJ17" s="45">
        <f t="shared" si="4"/>
        <v>2950000</v>
      </c>
      <c r="AK17" s="45">
        <f>'[1]SEMESTER 1'!AK17+'[1]SEMESTER 2'!AK17</f>
        <v>111822350</v>
      </c>
      <c r="AL17" s="45">
        <f>'[1]SEMESTER 1'!AL17+'[1]SEMESTER 2'!AL17</f>
        <v>216876650</v>
      </c>
      <c r="AM17" s="45">
        <f>'[1]SEMESTER 1'!AM17+'[1]SEMESTER 2'!AM17</f>
        <v>2960000</v>
      </c>
      <c r="AN17" s="45">
        <f>'[1]SEMESTER 1'!AN17+'[1]SEMESTER 2'!AN17</f>
        <v>8701000</v>
      </c>
      <c r="AO17" s="45">
        <f>'[1]SEMESTER 1'!AO17+'[1]SEMESTER 2'!AO17</f>
        <v>0</v>
      </c>
      <c r="AP17" s="45">
        <f t="shared" si="5"/>
        <v>340360000</v>
      </c>
      <c r="AQ17" s="45">
        <f>'[1]SEMESTER 2'!AQ17</f>
        <v>371114</v>
      </c>
      <c r="AR17" s="45">
        <f>'[1]SEMESTER 2'!AR17</f>
        <v>0</v>
      </c>
      <c r="AS17" s="45">
        <f>'[1]SEMESTER 2'!AS17</f>
        <v>0</v>
      </c>
      <c r="AT17" s="45">
        <f t="shared" si="6"/>
        <v>371114</v>
      </c>
      <c r="AV17" s="4">
        <f t="shared" si="7"/>
        <v>371114</v>
      </c>
      <c r="AW17" s="4">
        <f t="shared" si="8"/>
        <v>0</v>
      </c>
      <c r="AX17" s="4">
        <f t="shared" si="9"/>
        <v>0</v>
      </c>
      <c r="AY17" s="4">
        <f t="shared" si="10"/>
        <v>0</v>
      </c>
      <c r="AZ17" s="4">
        <f t="shared" si="11"/>
        <v>0</v>
      </c>
      <c r="BA17" s="4">
        <f t="shared" si="12"/>
        <v>0</v>
      </c>
      <c r="BB17">
        <v>8400000</v>
      </c>
      <c r="BC17">
        <v>74327000</v>
      </c>
      <c r="BD17" s="4">
        <f t="shared" si="0"/>
        <v>-15350000</v>
      </c>
      <c r="BF17" s="4">
        <f t="shared" si="13"/>
        <v>23750000</v>
      </c>
      <c r="BG17" s="9">
        <f t="shared" si="14"/>
        <v>6957000</v>
      </c>
      <c r="BH17" s="4">
        <f t="shared" si="15"/>
        <v>0</v>
      </c>
      <c r="BJ17" s="4">
        <f t="shared" si="16"/>
        <v>0</v>
      </c>
      <c r="BL17" s="4">
        <f t="shared" si="17"/>
        <v>-6957000</v>
      </c>
      <c r="BN17" s="47">
        <f>'[1]SEMESTER 1'!AB17</f>
        <v>7800000</v>
      </c>
      <c r="BO17" s="47">
        <f>'[1]SEMESTER 1'!AG17</f>
        <v>2950000</v>
      </c>
      <c r="BP17" s="47"/>
      <c r="BQ17" s="47">
        <f>'[1]SEMESTER 1'!AE17</f>
        <v>27434000</v>
      </c>
      <c r="BR17" s="47">
        <f>'[1]SEMESTER 1'!BJ17</f>
        <v>0</v>
      </c>
      <c r="BS17" s="47">
        <f t="shared" si="18"/>
        <v>38184000</v>
      </c>
      <c r="BU17" s="48">
        <f>'[1]SEMESTER 2'!AB17</f>
        <v>13000000</v>
      </c>
      <c r="BV17" s="48">
        <f>'[1]SEMESTER 2'!AG17</f>
        <v>0</v>
      </c>
      <c r="BW17" s="49"/>
      <c r="BX17" s="48">
        <f>'[1]SEMESTER 2'!AE17</f>
        <v>39936000</v>
      </c>
      <c r="BY17" s="50">
        <f>'[1]SEMESTER 2'!W17</f>
        <v>0</v>
      </c>
      <c r="BZ17" s="51">
        <f t="shared" si="19"/>
        <v>52936000</v>
      </c>
      <c r="CB17" s="4">
        <v>20800000</v>
      </c>
      <c r="CC17" s="4"/>
      <c r="CD17" s="4"/>
      <c r="CE17" s="4">
        <v>67370000</v>
      </c>
      <c r="CF17" s="4"/>
      <c r="CG17" s="4"/>
      <c r="CH17" s="3"/>
      <c r="CJ17" s="3"/>
      <c r="CK17" s="3"/>
    </row>
    <row r="18" spans="1:89" s="66" customFormat="1" ht="25.15" customHeight="1" x14ac:dyDescent="0.25">
      <c r="A18" s="63">
        <v>11</v>
      </c>
      <c r="B18" s="70" t="s">
        <v>79</v>
      </c>
      <c r="C18" s="65">
        <v>33966</v>
      </c>
      <c r="D18" s="65"/>
      <c r="E18" s="65"/>
      <c r="F18" s="65">
        <f>'[1]SEMESTER 1'!F18+'[1]SEMESTER 2'!F18</f>
        <v>96600000</v>
      </c>
      <c r="G18" s="65">
        <f>'[1]SEMESTER 1'!G18+'[1]SEMESTER 2'!G18</f>
        <v>96600000</v>
      </c>
      <c r="H18" s="65">
        <f>'[1]SEMESTER 1'!H18+'[1]SEMESTER 2'!H18</f>
        <v>0</v>
      </c>
      <c r="I18" s="65">
        <v>0</v>
      </c>
      <c r="J18" s="65">
        <f>'[1]SEMESTER 1'!J18+'[1]SEMESTER 2'!J18</f>
        <v>0</v>
      </c>
      <c r="K18" s="65">
        <f>'[1]SEMESTER 1'!K18+'[1]SEMESTER 2'!K18</f>
        <v>0</v>
      </c>
      <c r="L18" s="65">
        <f t="shared" si="1"/>
        <v>193233966</v>
      </c>
      <c r="M18" s="65">
        <f>'[1]SEMESTER 1'!M18+'[1]SEMESTER 2'!M18</f>
        <v>96633966</v>
      </c>
      <c r="N18" s="65">
        <f>'[1]SEMESTER 1'!N18+'[1]SEMESTER 2'!N18</f>
        <v>217834</v>
      </c>
      <c r="O18" s="65">
        <f>'[1]SEMESTER 1'!O18+'[1]SEMESTER 2'!O18</f>
        <v>217834</v>
      </c>
      <c r="P18" s="65">
        <f>'[1]SEMESTER 1'!P18+'[1]SEMESTER 2'!P18</f>
        <v>96600000</v>
      </c>
      <c r="Q18" s="65">
        <f>'[1]SEMESTER 1'!Q18+'[1]SEMESTER 2'!Q18</f>
        <v>0</v>
      </c>
      <c r="R18" s="65">
        <f>'[1]SEMESTER 1'!R18+'[1]SEMESTER 2'!R18</f>
        <v>85806600</v>
      </c>
      <c r="S18" s="65">
        <f>'[1]SEMESTER 1'!S18+'[1]SEMESTER 2'!S18</f>
        <v>0</v>
      </c>
      <c r="T18" s="65">
        <f>'[1]SEMESTER 1'!T18+'[1]SEMESTER 2'!T18</f>
        <v>0</v>
      </c>
      <c r="U18" s="65">
        <f>'[1]SEMESTER 1'!U18+'[1]SEMESTER 2'!U18</f>
        <v>10793400</v>
      </c>
      <c r="V18" s="65">
        <f>'[1]SEMESTER 1'!V18+'[1]SEMESTER 2'!V18</f>
        <v>0</v>
      </c>
      <c r="W18" s="65">
        <f>'[1]SEMESTER 1'!W18+'[1]SEMESTER 2'!W18</f>
        <v>0</v>
      </c>
      <c r="X18" s="65">
        <f t="shared" si="2"/>
        <v>96600000</v>
      </c>
      <c r="Y18" s="65">
        <f>'[1]SEMESTER 1'!Y18+'[1]SEMESTER 2'!Y18</f>
        <v>3754846</v>
      </c>
      <c r="Z18" s="65">
        <f>'[1]SEMESTER 1'!Z18+'[1]SEMESTER 2'!Z18</f>
        <v>3754846</v>
      </c>
      <c r="AA18" s="65">
        <f>'[1]SEMESTER 1'!AA18+'[1]SEMESTER 2'!AA18</f>
        <v>0</v>
      </c>
      <c r="AB18" s="65">
        <f>'[1]SEMESTER 1'!AB18+'[1]SEMESTER 2'!AB18</f>
        <v>3480000</v>
      </c>
      <c r="AC18" s="65">
        <f>'[1]SEMESTER 1'!AC18+'[1]SEMESTER 2'!AC18</f>
        <v>0</v>
      </c>
      <c r="AD18" s="65">
        <f>'[1]SEMESTER 1'!AD18+'[1]SEMESTER 2'!AD18</f>
        <v>0</v>
      </c>
      <c r="AE18" s="65">
        <f>'[1]SEMESTER 1'!AE18+'[1]SEMESTER 2'!AE18</f>
        <v>7313400</v>
      </c>
      <c r="AF18" s="65">
        <f t="shared" si="3"/>
        <v>10793400</v>
      </c>
      <c r="AG18" s="65">
        <f>'[1]SEMESTER 1'!AG18+'[1]SEMESTER 2'!AG18</f>
        <v>0</v>
      </c>
      <c r="AH18" s="65">
        <f>'[1]SEMESTER 1'!AH18+'[1]SEMESTER 2'!AH18</f>
        <v>0</v>
      </c>
      <c r="AI18" s="65">
        <f>'[1]SEMESTER 1'!AI18+'[1]SEMESTER 2'!AI18</f>
        <v>0</v>
      </c>
      <c r="AJ18" s="65">
        <f t="shared" si="4"/>
        <v>0</v>
      </c>
      <c r="AK18" s="65">
        <f>'[1]SEMESTER 1'!AK18+'[1]SEMESTER 2'!AK18</f>
        <v>41833700</v>
      </c>
      <c r="AL18" s="65">
        <f>'[1]SEMESTER 1'!AL18+'[1]SEMESTER 2'!AL18</f>
        <v>42022900</v>
      </c>
      <c r="AM18" s="65">
        <f>'[1]SEMESTER 1'!AM18+'[1]SEMESTER 2'!AM18</f>
        <v>150000</v>
      </c>
      <c r="AN18" s="65">
        <f>'[1]SEMESTER 1'!AN18+'[1]SEMESTER 2'!AN18</f>
        <v>1800000</v>
      </c>
      <c r="AO18" s="65">
        <f>'[1]SEMESTER 1'!AO18+'[1]SEMESTER 2'!AO18</f>
        <v>0</v>
      </c>
      <c r="AP18" s="65">
        <f t="shared" si="5"/>
        <v>85806600</v>
      </c>
      <c r="AQ18" s="65">
        <f>'[1]SEMESTER 2'!AQ18</f>
        <v>0</v>
      </c>
      <c r="AR18" s="65">
        <f>'[1]SEMESTER 2'!AR18</f>
        <v>0</v>
      </c>
      <c r="AS18" s="65">
        <f>'[1]SEMESTER 2'!AS18</f>
        <v>0</v>
      </c>
      <c r="AT18" s="65">
        <f t="shared" si="6"/>
        <v>0</v>
      </c>
      <c r="AV18" s="67">
        <f t="shared" si="7"/>
        <v>0</v>
      </c>
      <c r="AW18" s="67">
        <f t="shared" si="8"/>
        <v>0</v>
      </c>
      <c r="AX18" s="67">
        <f t="shared" si="9"/>
        <v>0</v>
      </c>
      <c r="AY18" s="67">
        <f t="shared" si="10"/>
        <v>0</v>
      </c>
      <c r="AZ18" s="67">
        <f t="shared" si="11"/>
        <v>96600000</v>
      </c>
      <c r="BA18" s="67">
        <f t="shared" si="12"/>
        <v>96600000</v>
      </c>
      <c r="BC18" s="66">
        <v>25906000</v>
      </c>
      <c r="BD18" s="67">
        <f t="shared" si="0"/>
        <v>-3480000</v>
      </c>
      <c r="BF18" s="67">
        <f t="shared" si="13"/>
        <v>3480000</v>
      </c>
      <c r="BG18" s="68">
        <f t="shared" si="14"/>
        <v>18592600</v>
      </c>
      <c r="BH18" s="67">
        <f t="shared" si="15"/>
        <v>0</v>
      </c>
      <c r="BJ18" s="67">
        <f t="shared" si="16"/>
        <v>0</v>
      </c>
      <c r="BL18" s="67">
        <f t="shared" si="17"/>
        <v>-18592600</v>
      </c>
      <c r="BN18" s="47">
        <f>'[1]SEMESTER 1'!AB18</f>
        <v>3480000</v>
      </c>
      <c r="BO18" s="47">
        <f>'[1]SEMESTER 1'!AG18</f>
        <v>0</v>
      </c>
      <c r="BP18" s="47"/>
      <c r="BQ18" s="47">
        <f>'[1]SEMESTER 1'!AE18</f>
        <v>7313400</v>
      </c>
      <c r="BR18" s="47">
        <f>'[1]SEMESTER 1'!BJ18</f>
        <v>0</v>
      </c>
      <c r="BS18" s="47">
        <f t="shared" si="18"/>
        <v>10793400</v>
      </c>
      <c r="BU18" s="48">
        <f>'[1]SEMESTER 2'!AB18</f>
        <v>0</v>
      </c>
      <c r="BV18" s="48">
        <f>'[1]SEMESTER 2'!AG18</f>
        <v>0</v>
      </c>
      <c r="BW18" s="49"/>
      <c r="BX18" s="48">
        <f>'[1]SEMESTER 2'!AE18</f>
        <v>0</v>
      </c>
      <c r="BY18" s="50">
        <f>'[1]SEMESTER 2'!W18</f>
        <v>0</v>
      </c>
      <c r="BZ18" s="51">
        <f t="shared" si="19"/>
        <v>0</v>
      </c>
      <c r="CB18" s="4">
        <v>3480000</v>
      </c>
      <c r="CC18" s="4"/>
      <c r="CD18" s="4"/>
      <c r="CE18" s="4">
        <v>21008000</v>
      </c>
      <c r="CF18" s="4"/>
      <c r="CG18" s="4"/>
      <c r="CH18" s="69"/>
      <c r="CJ18" s="69"/>
      <c r="CK18" s="69"/>
    </row>
    <row r="19" spans="1:89" s="66" customFormat="1" ht="24.75" customHeight="1" x14ac:dyDescent="0.25">
      <c r="A19" s="63">
        <v>12</v>
      </c>
      <c r="B19" s="64" t="s">
        <v>80</v>
      </c>
      <c r="C19" s="65">
        <v>182892</v>
      </c>
      <c r="D19" s="65"/>
      <c r="E19" s="65"/>
      <c r="F19" s="65">
        <f>'[1]SEMESTER 1'!F19+'[1]SEMESTER 2'!F19</f>
        <v>40940000</v>
      </c>
      <c r="G19" s="65">
        <f>'[1]SEMESTER 1'!G19+'[1]SEMESTER 2'!G19</f>
        <v>40940000</v>
      </c>
      <c r="H19" s="65">
        <f>'[1]SEMESTER 1'!H19+'[1]SEMESTER 2'!H19</f>
        <v>0</v>
      </c>
      <c r="I19" s="65">
        <v>0</v>
      </c>
      <c r="J19" s="65">
        <f>'[1]SEMESTER 1'!J19+'[1]SEMESTER 2'!J19</f>
        <v>0</v>
      </c>
      <c r="K19" s="65">
        <f>'[1]SEMESTER 1'!K19+'[1]SEMESTER 2'!K19</f>
        <v>0</v>
      </c>
      <c r="L19" s="65">
        <f t="shared" si="1"/>
        <v>82062892</v>
      </c>
      <c r="M19" s="65">
        <f>'[1]SEMESTER 1'!M19+'[1]SEMESTER 2'!M19</f>
        <v>0</v>
      </c>
      <c r="N19" s="65">
        <f>'[1]SEMESTER 1'!N19+'[1]SEMESTER 2'!N19</f>
        <v>25709</v>
      </c>
      <c r="O19" s="65">
        <f>'[1]SEMESTER 1'!O19+'[1]SEMESTER 2'!O19</f>
        <v>25709</v>
      </c>
      <c r="P19" s="65">
        <f>'[1]SEMESTER 1'!P19+'[1]SEMESTER 2'!P19</f>
        <v>81880000</v>
      </c>
      <c r="Q19" s="65">
        <f>'[1]SEMESTER 1'!Q19+'[1]SEMESTER 2'!Q19</f>
        <v>0</v>
      </c>
      <c r="R19" s="65">
        <f>'[1]SEMESTER 1'!R19+'[1]SEMESTER 2'!R19</f>
        <v>71880000</v>
      </c>
      <c r="S19" s="65">
        <f>'[1]SEMESTER 1'!S19+'[1]SEMESTER 2'!S19</f>
        <v>0</v>
      </c>
      <c r="T19" s="65">
        <f>'[1]SEMESTER 1'!T19+'[1]SEMESTER 2'!T19</f>
        <v>0</v>
      </c>
      <c r="U19" s="65">
        <f>'[1]SEMESTER 1'!U19+'[1]SEMESTER 2'!U19</f>
        <v>10000000</v>
      </c>
      <c r="V19" s="65">
        <f>'[1]SEMESTER 1'!V19+'[1]SEMESTER 2'!V19</f>
        <v>0</v>
      </c>
      <c r="W19" s="65">
        <f>'[1]SEMESTER 1'!W19+'[1]SEMESTER 2'!W19</f>
        <v>0</v>
      </c>
      <c r="X19" s="65">
        <f t="shared" si="2"/>
        <v>81880000</v>
      </c>
      <c r="Y19" s="65">
        <f>'[1]SEMESTER 1'!Y19+'[1]SEMESTER 2'!Y19</f>
        <v>2599763</v>
      </c>
      <c r="Z19" s="65">
        <f>'[1]SEMESTER 1'!Z19+'[1]SEMESTER 2'!Z19</f>
        <v>2599763</v>
      </c>
      <c r="AA19" s="65">
        <f>'[1]SEMESTER 1'!AA19+'[1]SEMESTER 2'!AA19</f>
        <v>0</v>
      </c>
      <c r="AB19" s="65">
        <f>'[1]SEMESTER 1'!AB19+'[1]SEMESTER 2'!AB19</f>
        <v>10000000</v>
      </c>
      <c r="AC19" s="65">
        <f>'[1]SEMESTER 1'!AC19+'[1]SEMESTER 2'!AC19</f>
        <v>0</v>
      </c>
      <c r="AD19" s="65">
        <f>'[1]SEMESTER 1'!AD19+'[1]SEMESTER 2'!AD19</f>
        <v>0</v>
      </c>
      <c r="AE19" s="65">
        <f>'[1]SEMESTER 1'!AE19+'[1]SEMESTER 2'!AE19</f>
        <v>0</v>
      </c>
      <c r="AF19" s="65">
        <f t="shared" si="3"/>
        <v>10000000</v>
      </c>
      <c r="AG19" s="65">
        <f>'[1]SEMESTER 1'!AG19+'[1]SEMESTER 2'!AG19</f>
        <v>0</v>
      </c>
      <c r="AH19" s="65">
        <f>'[1]SEMESTER 1'!AH19+'[1]SEMESTER 2'!AH19</f>
        <v>0</v>
      </c>
      <c r="AI19" s="65">
        <f>'[1]SEMESTER 1'!AI19+'[1]SEMESTER 2'!AI19</f>
        <v>0</v>
      </c>
      <c r="AJ19" s="65">
        <f t="shared" si="4"/>
        <v>0</v>
      </c>
      <c r="AK19" s="65">
        <f>'[1]SEMESTER 1'!AK19+'[1]SEMESTER 2'!AK19</f>
        <v>23165335</v>
      </c>
      <c r="AL19" s="65">
        <f>'[1]SEMESTER 1'!AL19+'[1]SEMESTER 2'!AL19</f>
        <v>48274665</v>
      </c>
      <c r="AM19" s="65">
        <f>'[1]SEMESTER 1'!AM19+'[1]SEMESTER 2'!AM19</f>
        <v>440000</v>
      </c>
      <c r="AN19" s="65">
        <f>'[1]SEMESTER 1'!AN19+'[1]SEMESTER 2'!AN19</f>
        <v>0</v>
      </c>
      <c r="AO19" s="65">
        <f>'[1]SEMESTER 1'!AO19+'[1]SEMESTER 2'!AO19</f>
        <v>0</v>
      </c>
      <c r="AP19" s="65">
        <f t="shared" si="5"/>
        <v>71880000</v>
      </c>
      <c r="AQ19" s="65">
        <f>'[1]SEMESTER 2'!AQ19</f>
        <v>182892</v>
      </c>
      <c r="AR19" s="65">
        <f>'[1]SEMESTER 2'!AR19</f>
        <v>0</v>
      </c>
      <c r="AS19" s="65">
        <f>'[1]SEMESTER 2'!AS19</f>
        <v>0</v>
      </c>
      <c r="AT19" s="65">
        <f t="shared" si="6"/>
        <v>182892</v>
      </c>
      <c r="AV19" s="67">
        <f t="shared" si="7"/>
        <v>182892</v>
      </c>
      <c r="AW19" s="67">
        <f t="shared" si="8"/>
        <v>0</v>
      </c>
      <c r="AX19" s="67">
        <f t="shared" si="9"/>
        <v>0</v>
      </c>
      <c r="AY19" s="67">
        <f t="shared" si="10"/>
        <v>0</v>
      </c>
      <c r="AZ19" s="67">
        <f t="shared" si="11"/>
        <v>0</v>
      </c>
      <c r="BA19" s="67">
        <f t="shared" si="12"/>
        <v>0</v>
      </c>
      <c r="BB19" s="66">
        <v>2650000</v>
      </c>
      <c r="BC19" s="66">
        <v>8800000</v>
      </c>
      <c r="BD19" s="67">
        <f t="shared" si="0"/>
        <v>-7350000</v>
      </c>
      <c r="BF19" s="67">
        <f t="shared" si="13"/>
        <v>10000000</v>
      </c>
      <c r="BG19" s="68">
        <f t="shared" si="14"/>
        <v>8800000</v>
      </c>
      <c r="BH19" s="67">
        <f t="shared" si="15"/>
        <v>0</v>
      </c>
      <c r="BJ19" s="67">
        <f t="shared" si="16"/>
        <v>0</v>
      </c>
      <c r="BL19" s="67">
        <f t="shared" si="17"/>
        <v>-8800000</v>
      </c>
      <c r="BN19" s="47">
        <f>'[1]SEMESTER 1'!AB19</f>
        <v>10000000</v>
      </c>
      <c r="BO19" s="47">
        <f>'[1]SEMESTER 1'!AG19</f>
        <v>0</v>
      </c>
      <c r="BP19" s="47"/>
      <c r="BQ19" s="47">
        <f>'[1]SEMESTER 1'!AE19</f>
        <v>0</v>
      </c>
      <c r="BR19" s="47">
        <f>'[1]SEMESTER 1'!BJ19</f>
        <v>0</v>
      </c>
      <c r="BS19" s="47">
        <f t="shared" si="18"/>
        <v>10000000</v>
      </c>
      <c r="BU19" s="48">
        <f>'[1]SEMESTER 2'!AB19</f>
        <v>0</v>
      </c>
      <c r="BV19" s="48">
        <f>'[1]SEMESTER 2'!AG19</f>
        <v>0</v>
      </c>
      <c r="BW19" s="49"/>
      <c r="BX19" s="48">
        <f>'[1]SEMESTER 2'!AE19</f>
        <v>0</v>
      </c>
      <c r="BY19" s="50">
        <f>'[1]SEMESTER 2'!W19</f>
        <v>0</v>
      </c>
      <c r="BZ19" s="51">
        <f t="shared" si="19"/>
        <v>0</v>
      </c>
      <c r="CB19" s="4">
        <v>10000000</v>
      </c>
      <c r="CC19" s="4"/>
      <c r="CD19" s="4"/>
      <c r="CE19" s="4">
        <v>0</v>
      </c>
      <c r="CF19" s="4"/>
      <c r="CG19" s="4"/>
      <c r="CH19" s="69"/>
      <c r="CJ19" s="69"/>
      <c r="CK19" s="69"/>
    </row>
    <row r="20" spans="1:89" ht="24.75" customHeight="1" x14ac:dyDescent="0.25">
      <c r="A20" s="43">
        <v>13</v>
      </c>
      <c r="B20" s="44" t="s">
        <v>81</v>
      </c>
      <c r="C20" s="45">
        <v>1382518</v>
      </c>
      <c r="D20" s="45"/>
      <c r="E20" s="45"/>
      <c r="F20" s="45">
        <f>'[1]SEMESTER 1'!F20+'[1]SEMESTER 2'!F20</f>
        <v>189520000</v>
      </c>
      <c r="G20" s="45">
        <f>'[1]SEMESTER 1'!G20+'[1]SEMESTER 2'!G20</f>
        <v>189520000</v>
      </c>
      <c r="H20" s="45">
        <f>'[1]SEMESTER 1'!H20+'[1]SEMESTER 2'!H20</f>
        <v>0</v>
      </c>
      <c r="I20" s="45">
        <v>0</v>
      </c>
      <c r="J20" s="45">
        <f>'[1]SEMESTER 1'!J20+'[1]SEMESTER 2'!J20</f>
        <v>0</v>
      </c>
      <c r="K20" s="45">
        <f>'[1]SEMESTER 1'!K20+'[1]SEMESTER 2'!K20</f>
        <v>0</v>
      </c>
      <c r="L20" s="45">
        <f t="shared" si="1"/>
        <v>380422518</v>
      </c>
      <c r="M20" s="45">
        <f>'[1]SEMESTER 1'!M20+'[1]SEMESTER 2'!M20</f>
        <v>0</v>
      </c>
      <c r="N20" s="45">
        <f>'[1]SEMESTER 1'!N20+'[1]SEMESTER 2'!N20</f>
        <v>185509</v>
      </c>
      <c r="O20" s="45">
        <f>'[1]SEMESTER 1'!O20+'[1]SEMESTER 2'!O20</f>
        <v>185509</v>
      </c>
      <c r="P20" s="45">
        <f>'[1]SEMESTER 1'!P20+'[1]SEMESTER 2'!P20</f>
        <v>379040000</v>
      </c>
      <c r="Q20" s="45">
        <f>'[1]SEMESTER 1'!Q20+'[1]SEMESTER 2'!Q20</f>
        <v>0</v>
      </c>
      <c r="R20" s="45">
        <f>'[1]SEMESTER 1'!R20+'[1]SEMESTER 2'!R20</f>
        <v>236948800</v>
      </c>
      <c r="S20" s="45">
        <f>'[1]SEMESTER 1'!S20+'[1]SEMESTER 2'!S20</f>
        <v>0</v>
      </c>
      <c r="T20" s="45">
        <f>'[1]SEMESTER 1'!T20+'[1]SEMESTER 2'!T20</f>
        <v>0</v>
      </c>
      <c r="U20" s="45">
        <f>'[1]SEMESTER 1'!U20+'[1]SEMESTER 2'!U20</f>
        <v>142091200</v>
      </c>
      <c r="V20" s="45">
        <f>'[1]SEMESTER 1'!V20+'[1]SEMESTER 2'!V20</f>
        <v>0</v>
      </c>
      <c r="W20" s="45">
        <f>'[1]SEMESTER 1'!W20+'[1]SEMESTER 2'!W20</f>
        <v>0</v>
      </c>
      <c r="X20" s="45">
        <f t="shared" si="2"/>
        <v>379040000</v>
      </c>
      <c r="Y20" s="45">
        <f>'[1]SEMESTER 1'!Y20+'[1]SEMESTER 2'!Y20</f>
        <v>15148411</v>
      </c>
      <c r="Z20" s="45">
        <f>'[1]SEMESTER 1'!Z20+'[1]SEMESTER 2'!Z20</f>
        <v>15148411</v>
      </c>
      <c r="AA20" s="45">
        <f>'[1]SEMESTER 1'!AA20+'[1]SEMESTER 2'!AA20</f>
        <v>0</v>
      </c>
      <c r="AB20" s="45">
        <f>'[1]SEMESTER 1'!AB20+'[1]SEMESTER 2'!AB20</f>
        <v>41540000</v>
      </c>
      <c r="AC20" s="45">
        <f>'[1]SEMESTER 1'!AC20+'[1]SEMESTER 2'!AC20</f>
        <v>0</v>
      </c>
      <c r="AD20" s="45">
        <f>'[1]SEMESTER 1'!AD20+'[1]SEMESTER 2'!AD20</f>
        <v>0</v>
      </c>
      <c r="AE20" s="45">
        <f>'[1]SEMESTER 1'!AE20+'[1]SEMESTER 2'!AE20</f>
        <v>100551200</v>
      </c>
      <c r="AF20" s="45">
        <f t="shared" si="3"/>
        <v>142091200</v>
      </c>
      <c r="AG20" s="45">
        <f>'[1]SEMESTER 1'!AG20+'[1]SEMESTER 2'!AG20</f>
        <v>0</v>
      </c>
      <c r="AH20" s="45">
        <f>'[1]SEMESTER 1'!AH20+'[1]SEMESTER 2'!AH20</f>
        <v>0</v>
      </c>
      <c r="AI20" s="45">
        <f>'[1]SEMESTER 1'!AI20+'[1]SEMESTER 2'!AI20</f>
        <v>0</v>
      </c>
      <c r="AJ20" s="45">
        <f t="shared" si="4"/>
        <v>0</v>
      </c>
      <c r="AK20" s="45">
        <f>'[1]SEMESTER 1'!AK20+'[1]SEMESTER 2'!AK20</f>
        <v>115072500</v>
      </c>
      <c r="AL20" s="45">
        <f>'[1]SEMESTER 1'!AL20+'[1]SEMESTER 2'!AL20</f>
        <v>115826300</v>
      </c>
      <c r="AM20" s="45">
        <f>'[1]SEMESTER 1'!AM20+'[1]SEMESTER 2'!AM20</f>
        <v>4040000</v>
      </c>
      <c r="AN20" s="45">
        <f>'[1]SEMESTER 1'!AN20+'[1]SEMESTER 2'!AN20</f>
        <v>2010000</v>
      </c>
      <c r="AO20" s="45">
        <f>'[1]SEMESTER 1'!AO20+'[1]SEMESTER 2'!AO20</f>
        <v>0</v>
      </c>
      <c r="AP20" s="45">
        <f t="shared" si="5"/>
        <v>236948800</v>
      </c>
      <c r="AQ20" s="45">
        <f>'[1]SEMESTER 2'!AQ20</f>
        <v>1382518</v>
      </c>
      <c r="AR20" s="45">
        <f>'[1]SEMESTER 2'!AR20</f>
        <v>0</v>
      </c>
      <c r="AS20" s="45">
        <f>'[1]SEMESTER 2'!AS20</f>
        <v>0</v>
      </c>
      <c r="AT20" s="45">
        <f t="shared" si="6"/>
        <v>1382518</v>
      </c>
      <c r="AV20" s="4">
        <f t="shared" si="7"/>
        <v>1382518</v>
      </c>
      <c r="AW20" s="4">
        <f t="shared" si="8"/>
        <v>0</v>
      </c>
      <c r="AX20" s="4">
        <f t="shared" si="9"/>
        <v>0</v>
      </c>
      <c r="AY20" s="4">
        <f t="shared" si="10"/>
        <v>0</v>
      </c>
      <c r="AZ20" s="4">
        <f t="shared" si="11"/>
        <v>0</v>
      </c>
      <c r="BA20" s="4">
        <f t="shared" si="12"/>
        <v>0</v>
      </c>
      <c r="BB20">
        <v>12899999</v>
      </c>
      <c r="BC20">
        <v>68273000</v>
      </c>
      <c r="BD20" s="4">
        <f t="shared" si="0"/>
        <v>-28640001</v>
      </c>
      <c r="BF20" s="4">
        <f t="shared" si="13"/>
        <v>41540000</v>
      </c>
      <c r="BG20" s="9">
        <f t="shared" si="14"/>
        <v>-32278200</v>
      </c>
      <c r="BH20" s="4">
        <f t="shared" si="15"/>
        <v>0</v>
      </c>
      <c r="BJ20" s="4">
        <f t="shared" si="16"/>
        <v>0</v>
      </c>
      <c r="BL20" s="4">
        <f t="shared" si="17"/>
        <v>32278200</v>
      </c>
      <c r="BN20" s="47">
        <f>'[1]SEMESTER 1'!AB20</f>
        <v>41540000</v>
      </c>
      <c r="BO20" s="47">
        <f>'[1]SEMESTER 1'!AG20</f>
        <v>0</v>
      </c>
      <c r="BP20" s="47"/>
      <c r="BQ20" s="47">
        <f>'[1]SEMESTER 1'!AE20</f>
        <v>34980000</v>
      </c>
      <c r="BR20" s="47">
        <f>'[1]SEMESTER 1'!BJ20</f>
        <v>0</v>
      </c>
      <c r="BS20" s="47">
        <f t="shared" si="18"/>
        <v>76520000</v>
      </c>
      <c r="BU20" s="48">
        <f>'[1]SEMESTER 2'!AB20</f>
        <v>0</v>
      </c>
      <c r="BV20" s="48">
        <f>'[1]SEMESTER 2'!AG20</f>
        <v>0</v>
      </c>
      <c r="BW20" s="49"/>
      <c r="BX20" s="48">
        <f>'[1]SEMESTER 2'!AE20</f>
        <v>65571200</v>
      </c>
      <c r="BY20" s="50">
        <f>'[1]SEMESTER 2'!W20</f>
        <v>0</v>
      </c>
      <c r="BZ20" s="51">
        <f t="shared" si="19"/>
        <v>65571200</v>
      </c>
      <c r="CB20" s="4">
        <v>41540000</v>
      </c>
      <c r="CC20" s="4"/>
      <c r="CD20" s="4"/>
      <c r="CE20" s="4">
        <v>100551200</v>
      </c>
      <c r="CF20" s="4"/>
      <c r="CG20" s="4"/>
      <c r="CH20" s="3"/>
      <c r="CJ20" s="3"/>
      <c r="CK20" s="3"/>
    </row>
    <row r="21" spans="1:89" s="66" customFormat="1" ht="25.15" customHeight="1" x14ac:dyDescent="0.25">
      <c r="A21" s="63">
        <v>14</v>
      </c>
      <c r="B21" s="64" t="s">
        <v>82</v>
      </c>
      <c r="C21" s="65">
        <v>348575</v>
      </c>
      <c r="D21" s="65"/>
      <c r="E21" s="65"/>
      <c r="F21" s="65">
        <f>'[1]SEMESTER 1'!F21+'[1]SEMESTER 2'!F21</f>
        <v>251620000</v>
      </c>
      <c r="G21" s="65">
        <f>'[1]SEMESTER 1'!G21+'[1]SEMESTER 2'!G21</f>
        <v>251620000</v>
      </c>
      <c r="H21" s="65">
        <f>'[1]SEMESTER 1'!H21+'[1]SEMESTER 2'!H21</f>
        <v>0</v>
      </c>
      <c r="I21" s="65">
        <v>0</v>
      </c>
      <c r="J21" s="65">
        <f>'[1]SEMESTER 1'!J21+'[1]SEMESTER 2'!J21</f>
        <v>0</v>
      </c>
      <c r="K21" s="65">
        <f>'[1]SEMESTER 1'!K21+'[1]SEMESTER 2'!K21</f>
        <v>0</v>
      </c>
      <c r="L21" s="65">
        <f t="shared" si="1"/>
        <v>503588575</v>
      </c>
      <c r="M21" s="65">
        <f>'[1]SEMESTER 1'!M21+'[1]SEMESTER 2'!M21</f>
        <v>0</v>
      </c>
      <c r="N21" s="65">
        <f>'[1]SEMESTER 1'!N21+'[1]SEMESTER 2'!N21</f>
        <v>422947</v>
      </c>
      <c r="O21" s="65">
        <f>'[1]SEMESTER 1'!O21+'[1]SEMESTER 2'!O21</f>
        <v>422947</v>
      </c>
      <c r="P21" s="65">
        <f>'[1]SEMESTER 1'!P21+'[1]SEMESTER 2'!P21</f>
        <v>503240000</v>
      </c>
      <c r="Q21" s="65">
        <f>'[1]SEMESTER 1'!Q21+'[1]SEMESTER 2'!Q21</f>
        <v>0</v>
      </c>
      <c r="R21" s="65">
        <f>'[1]SEMESTER 1'!R21+'[1]SEMESTER 2'!R21</f>
        <v>413735000</v>
      </c>
      <c r="S21" s="65">
        <f>'[1]SEMESTER 1'!S21+'[1]SEMESTER 2'!S21</f>
        <v>0</v>
      </c>
      <c r="T21" s="65">
        <f>'[1]SEMESTER 1'!T21+'[1]SEMESTER 2'!T21</f>
        <v>0</v>
      </c>
      <c r="U21" s="65">
        <f>'[1]SEMESTER 1'!U21+'[1]SEMESTER 2'!U21</f>
        <v>89505000</v>
      </c>
      <c r="V21" s="65">
        <f>'[1]SEMESTER 1'!V21+'[1]SEMESTER 2'!V21</f>
        <v>0</v>
      </c>
      <c r="W21" s="65">
        <f>'[1]SEMESTER 1'!W21+'[1]SEMESTER 2'!W21</f>
        <v>0</v>
      </c>
      <c r="X21" s="65">
        <f t="shared" si="2"/>
        <v>503240000</v>
      </c>
      <c r="Y21" s="65">
        <f>'[1]SEMESTER 1'!Y21+'[1]SEMESTER 2'!Y21</f>
        <v>19423892</v>
      </c>
      <c r="Z21" s="65">
        <f>'[1]SEMESTER 1'!Z21+'[1]SEMESTER 2'!Z21</f>
        <v>19423892</v>
      </c>
      <c r="AA21" s="65">
        <f>'[1]SEMESTER 1'!AA21+'[1]SEMESTER 2'!AA21</f>
        <v>0</v>
      </c>
      <c r="AB21" s="65">
        <f>'[1]SEMESTER 1'!AB21+'[1]SEMESTER 2'!AB21</f>
        <v>32300000</v>
      </c>
      <c r="AC21" s="65">
        <f>'[1]SEMESTER 1'!AC21+'[1]SEMESTER 2'!AC21</f>
        <v>0</v>
      </c>
      <c r="AD21" s="65">
        <f>'[1]SEMESTER 1'!AD21+'[1]SEMESTER 2'!AD21</f>
        <v>0</v>
      </c>
      <c r="AE21" s="65">
        <f>'[1]SEMESTER 1'!AE21+'[1]SEMESTER 2'!AE21</f>
        <v>45585000</v>
      </c>
      <c r="AF21" s="65">
        <f t="shared" si="3"/>
        <v>77885000</v>
      </c>
      <c r="AG21" s="65">
        <f>'[1]SEMESTER 1'!AG21+'[1]SEMESTER 2'!AG21</f>
        <v>11620000</v>
      </c>
      <c r="AH21" s="65">
        <f>'[1]SEMESTER 1'!AH21+'[1]SEMESTER 2'!AH21</f>
        <v>0</v>
      </c>
      <c r="AI21" s="65">
        <f>'[1]SEMESTER 1'!AI21+'[1]SEMESTER 2'!AI21</f>
        <v>0</v>
      </c>
      <c r="AJ21" s="65">
        <f t="shared" si="4"/>
        <v>11620000</v>
      </c>
      <c r="AK21" s="65">
        <f>'[1]SEMESTER 1'!AK21+'[1]SEMESTER 2'!AK21</f>
        <v>178359743</v>
      </c>
      <c r="AL21" s="65">
        <f>'[1]SEMESTER 1'!AL21+'[1]SEMESTER 2'!AL21</f>
        <v>210080257</v>
      </c>
      <c r="AM21" s="65">
        <f>'[1]SEMESTER 1'!AM21+'[1]SEMESTER 2'!AM21</f>
        <v>13900000</v>
      </c>
      <c r="AN21" s="65">
        <f>'[1]SEMESTER 1'!AN21+'[1]SEMESTER 2'!AN21</f>
        <v>11395000</v>
      </c>
      <c r="AO21" s="65">
        <f>'[1]SEMESTER 1'!AO21+'[1]SEMESTER 2'!AO21</f>
        <v>0</v>
      </c>
      <c r="AP21" s="65">
        <f t="shared" si="5"/>
        <v>413735000</v>
      </c>
      <c r="AQ21" s="65">
        <f>'[1]SEMESTER 2'!AQ21</f>
        <v>348575</v>
      </c>
      <c r="AR21" s="65">
        <f>'[1]SEMESTER 2'!AR21</f>
        <v>0</v>
      </c>
      <c r="AS21" s="65">
        <f>'[1]SEMESTER 2'!AS21</f>
        <v>0</v>
      </c>
      <c r="AT21" s="65">
        <f t="shared" si="6"/>
        <v>348575</v>
      </c>
      <c r="AV21" s="67">
        <f t="shared" si="7"/>
        <v>348575</v>
      </c>
      <c r="AW21" s="67">
        <f t="shared" si="8"/>
        <v>0</v>
      </c>
      <c r="AX21" s="67">
        <f t="shared" si="9"/>
        <v>0</v>
      </c>
      <c r="AY21" s="67">
        <f t="shared" si="10"/>
        <v>0</v>
      </c>
      <c r="AZ21" s="67">
        <f t="shared" si="11"/>
        <v>0</v>
      </c>
      <c r="BA21" s="67">
        <f t="shared" si="12"/>
        <v>0</v>
      </c>
      <c r="BB21" s="71">
        <v>62515000</v>
      </c>
      <c r="BC21" s="71">
        <v>58146500</v>
      </c>
      <c r="BD21" s="67">
        <f t="shared" si="0"/>
        <v>18595000</v>
      </c>
      <c r="BF21" s="67">
        <f t="shared" si="13"/>
        <v>43920000</v>
      </c>
      <c r="BG21" s="68">
        <f t="shared" si="14"/>
        <v>12561500</v>
      </c>
      <c r="BH21" s="67">
        <f t="shared" si="15"/>
        <v>0</v>
      </c>
      <c r="BJ21" s="67">
        <f t="shared" si="16"/>
        <v>0</v>
      </c>
      <c r="BL21" s="67">
        <f t="shared" si="17"/>
        <v>-12561500</v>
      </c>
      <c r="BN21" s="47">
        <f>'[1]SEMESTER 1'!AB21</f>
        <v>5800000</v>
      </c>
      <c r="BO21" s="47">
        <f>'[1]SEMESTER 1'!AG21</f>
        <v>8520000</v>
      </c>
      <c r="BP21" s="47"/>
      <c r="BQ21" s="47">
        <f>'[1]SEMESTER 1'!AE21</f>
        <v>33305000</v>
      </c>
      <c r="BR21" s="47">
        <f>'[1]SEMESTER 1'!BJ21</f>
        <v>0</v>
      </c>
      <c r="BS21" s="47">
        <f t="shared" si="18"/>
        <v>47625000</v>
      </c>
      <c r="BU21" s="48">
        <f>'[1]SEMESTER 2'!AB21</f>
        <v>26500000</v>
      </c>
      <c r="BV21" s="48">
        <f>'[1]SEMESTER 2'!AG21</f>
        <v>3100000</v>
      </c>
      <c r="BW21" s="49"/>
      <c r="BX21" s="48">
        <f>'[1]SEMESTER 2'!AE21</f>
        <v>12280000</v>
      </c>
      <c r="BY21" s="50">
        <f>'[1]SEMESTER 2'!W21</f>
        <v>0</v>
      </c>
      <c r="BZ21" s="51">
        <f t="shared" si="19"/>
        <v>41880000</v>
      </c>
      <c r="CB21" s="4">
        <v>46770000</v>
      </c>
      <c r="CC21" s="4"/>
      <c r="CD21" s="4"/>
      <c r="CE21" s="4">
        <v>45585000</v>
      </c>
      <c r="CF21" s="4"/>
      <c r="CG21" s="4"/>
      <c r="CH21" s="69"/>
      <c r="CJ21" s="69"/>
      <c r="CK21" s="69"/>
    </row>
    <row r="22" spans="1:89" ht="25.15" customHeight="1" x14ac:dyDescent="0.25">
      <c r="A22" s="43">
        <v>15</v>
      </c>
      <c r="B22" s="72" t="s">
        <v>83</v>
      </c>
      <c r="C22" s="45">
        <v>1726780</v>
      </c>
      <c r="D22" s="45"/>
      <c r="E22" s="45"/>
      <c r="F22" s="45">
        <f>'[1]SEMESTER 1'!F22+'[1]SEMESTER 2'!F22</f>
        <v>292100000</v>
      </c>
      <c r="G22" s="45">
        <f>'[1]SEMESTER 1'!G22+'[1]SEMESTER 2'!G22</f>
        <v>292100000</v>
      </c>
      <c r="H22" s="45">
        <f>'[1]SEMESTER 1'!H22+'[1]SEMESTER 2'!H22</f>
        <v>0</v>
      </c>
      <c r="I22" s="45">
        <v>0</v>
      </c>
      <c r="J22" s="45">
        <f>'[1]SEMESTER 1'!J22+'[1]SEMESTER 2'!J22</f>
        <v>0</v>
      </c>
      <c r="K22" s="45">
        <f>'[1]SEMESTER 1'!K22+'[1]SEMESTER 2'!K22</f>
        <v>0</v>
      </c>
      <c r="L22" s="45">
        <f t="shared" si="1"/>
        <v>585926780</v>
      </c>
      <c r="M22" s="45">
        <f>'[1]SEMESTER 1'!M22+'[1]SEMESTER 2'!M22</f>
        <v>0</v>
      </c>
      <c r="N22" s="45">
        <f>'[1]SEMESTER 1'!N22+'[1]SEMESTER 2'!N22</f>
        <v>354778</v>
      </c>
      <c r="O22" s="45">
        <f>'[1]SEMESTER 1'!O22+'[1]SEMESTER 2'!O22</f>
        <v>354778</v>
      </c>
      <c r="P22" s="45">
        <f>'[1]SEMESTER 1'!P22+'[1]SEMESTER 2'!P22</f>
        <v>584200000</v>
      </c>
      <c r="Q22" s="45">
        <f>'[1]SEMESTER 1'!Q22+'[1]SEMESTER 2'!Q22</f>
        <v>0</v>
      </c>
      <c r="R22" s="45">
        <f>'[1]SEMESTER 1'!R22+'[1]SEMESTER 2'!R22</f>
        <v>420441850</v>
      </c>
      <c r="S22" s="45">
        <f>'[1]SEMESTER 1'!S22+'[1]SEMESTER 2'!S22</f>
        <v>0</v>
      </c>
      <c r="T22" s="45">
        <f>'[1]SEMESTER 1'!T22+'[1]SEMESTER 2'!T22</f>
        <v>0</v>
      </c>
      <c r="U22" s="45">
        <f>'[1]SEMESTER 1'!U22+'[1]SEMESTER 2'!U22</f>
        <v>163758150</v>
      </c>
      <c r="V22" s="45">
        <f>'[1]SEMESTER 1'!V22+'[1]SEMESTER 2'!V22</f>
        <v>0</v>
      </c>
      <c r="W22" s="45">
        <f>'[1]SEMESTER 1'!W22+'[1]SEMESTER 2'!W22</f>
        <v>0</v>
      </c>
      <c r="X22" s="45">
        <f t="shared" si="2"/>
        <v>584200000</v>
      </c>
      <c r="Y22" s="45">
        <f>'[1]SEMESTER 1'!Y22+'[1]SEMESTER 2'!Y22</f>
        <v>33078493</v>
      </c>
      <c r="Z22" s="45">
        <f>'[1]SEMESTER 1'!Z22+'[1]SEMESTER 2'!Z22</f>
        <v>33078493</v>
      </c>
      <c r="AA22" s="45">
        <f>'[1]SEMESTER 1'!AA22+'[1]SEMESTER 2'!AA22</f>
        <v>0</v>
      </c>
      <c r="AB22" s="45">
        <f>'[1]SEMESTER 1'!AB22+'[1]SEMESTER 2'!AB22</f>
        <v>12080000</v>
      </c>
      <c r="AC22" s="45">
        <f>'[1]SEMESTER 1'!AC22+'[1]SEMESTER 2'!AC22</f>
        <v>0</v>
      </c>
      <c r="AD22" s="45">
        <f>'[1]SEMESTER 1'!AD22+'[1]SEMESTER 2'!AD22</f>
        <v>0</v>
      </c>
      <c r="AE22" s="45">
        <f>'[1]SEMESTER 1'!AE22+'[1]SEMESTER 2'!AE22</f>
        <v>82477500</v>
      </c>
      <c r="AF22" s="45">
        <f t="shared" si="3"/>
        <v>94557500</v>
      </c>
      <c r="AG22" s="45">
        <f>'[1]SEMESTER 1'!AG22+'[1]SEMESTER 2'!AG22</f>
        <v>69200650</v>
      </c>
      <c r="AH22" s="45">
        <f>'[1]SEMESTER 1'!AH22+'[1]SEMESTER 2'!AH22</f>
        <v>0</v>
      </c>
      <c r="AI22" s="45">
        <f>'[1]SEMESTER 1'!AI22+'[1]SEMESTER 2'!AI22</f>
        <v>0</v>
      </c>
      <c r="AJ22" s="45">
        <f t="shared" si="4"/>
        <v>69200650</v>
      </c>
      <c r="AK22" s="45">
        <f>'[1]SEMESTER 1'!AK22+'[1]SEMESTER 2'!AK22</f>
        <v>239928350</v>
      </c>
      <c r="AL22" s="45">
        <f>'[1]SEMESTER 1'!AL22+'[1]SEMESTER 2'!AL22</f>
        <v>171692100</v>
      </c>
      <c r="AM22" s="45">
        <f>'[1]SEMESTER 1'!AM22+'[1]SEMESTER 2'!AM22</f>
        <v>800000</v>
      </c>
      <c r="AN22" s="45">
        <f>'[1]SEMESTER 1'!AN22+'[1]SEMESTER 2'!AN22</f>
        <v>8021400</v>
      </c>
      <c r="AO22" s="45">
        <f>'[1]SEMESTER 1'!AO22+'[1]SEMESTER 2'!AO22</f>
        <v>0</v>
      </c>
      <c r="AP22" s="45">
        <f t="shared" si="5"/>
        <v>420441850</v>
      </c>
      <c r="AQ22" s="45">
        <f>'[1]SEMESTER 2'!AQ22</f>
        <v>1726780</v>
      </c>
      <c r="AR22" s="45">
        <f>'[1]SEMESTER 2'!AR22</f>
        <v>0</v>
      </c>
      <c r="AS22" s="45">
        <f>'[1]SEMESTER 2'!AS22</f>
        <v>0</v>
      </c>
      <c r="AT22" s="45">
        <f t="shared" si="6"/>
        <v>1726780</v>
      </c>
      <c r="AV22" s="4">
        <f t="shared" si="7"/>
        <v>1726780</v>
      </c>
      <c r="AW22" s="4">
        <f t="shared" si="8"/>
        <v>0</v>
      </c>
      <c r="AX22" s="4">
        <f t="shared" si="9"/>
        <v>0</v>
      </c>
      <c r="AY22" s="4">
        <f t="shared" si="10"/>
        <v>0</v>
      </c>
      <c r="AZ22" s="4">
        <f t="shared" si="11"/>
        <v>0</v>
      </c>
      <c r="BA22" s="4">
        <f t="shared" si="12"/>
        <v>0</v>
      </c>
      <c r="BB22">
        <v>59036000</v>
      </c>
      <c r="BC22">
        <v>110125750</v>
      </c>
      <c r="BD22" s="4">
        <f t="shared" si="0"/>
        <v>-22244650</v>
      </c>
      <c r="BF22" s="4">
        <f t="shared" si="13"/>
        <v>81280650</v>
      </c>
      <c r="BG22" s="9">
        <f t="shared" si="14"/>
        <v>27648250</v>
      </c>
      <c r="BH22" s="4">
        <f t="shared" si="15"/>
        <v>0</v>
      </c>
      <c r="BJ22" s="4">
        <f t="shared" si="16"/>
        <v>0</v>
      </c>
      <c r="BL22" s="4">
        <f t="shared" si="17"/>
        <v>-27648250</v>
      </c>
      <c r="BN22" s="47">
        <f>'[1]SEMESTER 1'!AB22</f>
        <v>6200000</v>
      </c>
      <c r="BO22" s="47">
        <f>'[1]SEMESTER 1'!AG22</f>
        <v>55900000</v>
      </c>
      <c r="BP22" s="47"/>
      <c r="BQ22" s="47">
        <f>'[1]SEMESTER 1'!AE22</f>
        <v>5320000</v>
      </c>
      <c r="BR22" s="47">
        <f>'[1]SEMESTER 1'!BJ22</f>
        <v>0</v>
      </c>
      <c r="BS22" s="47">
        <f t="shared" si="18"/>
        <v>67420000</v>
      </c>
      <c r="BU22" s="48">
        <f>'[1]SEMESTER 2'!AB22</f>
        <v>5880000</v>
      </c>
      <c r="BV22" s="48">
        <f>'[1]SEMESTER 2'!AG22</f>
        <v>13300650</v>
      </c>
      <c r="BW22" s="49"/>
      <c r="BX22" s="48">
        <f>'[1]SEMESTER 2'!AE22</f>
        <v>77157500</v>
      </c>
      <c r="BY22" s="50">
        <f>'[1]SEMESTER 2'!W22</f>
        <v>0</v>
      </c>
      <c r="BZ22" s="51">
        <f t="shared" si="19"/>
        <v>96338150</v>
      </c>
      <c r="CB22" s="4">
        <v>81280650</v>
      </c>
      <c r="CC22" s="4"/>
      <c r="CD22" s="4"/>
      <c r="CE22" s="4">
        <v>82477500</v>
      </c>
      <c r="CF22" s="4"/>
      <c r="CG22" s="4"/>
      <c r="CH22" s="3"/>
      <c r="CJ22" s="3"/>
      <c r="CK22" s="3"/>
    </row>
    <row r="23" spans="1:89" s="66" customFormat="1" ht="25.15" customHeight="1" x14ac:dyDescent="0.25">
      <c r="A23" s="63">
        <v>16</v>
      </c>
      <c r="B23" s="64" t="s">
        <v>84</v>
      </c>
      <c r="C23" s="65">
        <v>186967</v>
      </c>
      <c r="D23" s="65"/>
      <c r="E23" s="65"/>
      <c r="F23" s="65">
        <f>'[1]SEMESTER 1'!F23+'[1]SEMESTER 2'!F23</f>
        <v>70840000</v>
      </c>
      <c r="G23" s="65">
        <f>'[1]SEMESTER 1'!G23+'[1]SEMESTER 2'!G23</f>
        <v>70840000</v>
      </c>
      <c r="H23" s="65">
        <f>'[1]SEMESTER 1'!H23+'[1]SEMESTER 2'!H23</f>
        <v>0</v>
      </c>
      <c r="I23" s="65">
        <v>22500000</v>
      </c>
      <c r="J23" s="65">
        <f>'[1]SEMESTER 1'!J23+'[1]SEMESTER 2'!J23</f>
        <v>0</v>
      </c>
      <c r="K23" s="65">
        <f>'[1]SEMESTER 1'!K23+'[1]SEMESTER 2'!K23</f>
        <v>0</v>
      </c>
      <c r="L23" s="65">
        <f t="shared" si="1"/>
        <v>164366967</v>
      </c>
      <c r="M23" s="65">
        <f>'[1]SEMESTER 1'!M23+'[1]SEMESTER 2'!M23</f>
        <v>0</v>
      </c>
      <c r="N23" s="65">
        <f>'[1]SEMESTER 1'!N23+'[1]SEMESTER 2'!N23</f>
        <v>121725</v>
      </c>
      <c r="O23" s="65">
        <f>'[1]SEMESTER 1'!O23+'[1]SEMESTER 2'!O23</f>
        <v>121725</v>
      </c>
      <c r="P23" s="65">
        <f>'[1]SEMESTER 1'!P23+'[1]SEMESTER 2'!P23</f>
        <v>164180000</v>
      </c>
      <c r="Q23" s="65">
        <f>'[1]SEMESTER 1'!Q23+'[1]SEMESTER 2'!Q23</f>
        <v>0</v>
      </c>
      <c r="R23" s="65">
        <f>'[1]SEMESTER 1'!R23+'[1]SEMESTER 2'!R23</f>
        <v>126730000</v>
      </c>
      <c r="S23" s="65">
        <f>'[1]SEMESTER 1'!S23+'[1]SEMESTER 2'!S23</f>
        <v>0</v>
      </c>
      <c r="T23" s="65">
        <f>'[1]SEMESTER 1'!T23+'[1]SEMESTER 2'!T23</f>
        <v>4104400</v>
      </c>
      <c r="U23" s="65">
        <f>'[1]SEMESTER 1'!U23+'[1]SEMESTER 2'!U23</f>
        <v>14950000</v>
      </c>
      <c r="V23" s="65">
        <f>'[1]SEMESTER 1'!V23+'[1]SEMESTER 2'!V23</f>
        <v>0</v>
      </c>
      <c r="W23" s="65">
        <f>'[1]SEMESTER 1'!W23+'[1]SEMESTER 2'!W23</f>
        <v>18395600</v>
      </c>
      <c r="X23" s="65">
        <f t="shared" si="2"/>
        <v>164180000</v>
      </c>
      <c r="Y23" s="65">
        <f>'[1]SEMESTER 1'!Y23+'[1]SEMESTER 2'!Y23</f>
        <v>7337575</v>
      </c>
      <c r="Z23" s="65">
        <f>'[1]SEMESTER 1'!Z23+'[1]SEMESTER 2'!Z23</f>
        <v>7337575</v>
      </c>
      <c r="AA23" s="65">
        <f>'[1]SEMESTER 1'!AA23+'[1]SEMESTER 2'!AA23</f>
        <v>0</v>
      </c>
      <c r="AB23" s="65">
        <f>'[1]SEMESTER 1'!AB23+'[1]SEMESTER 2'!AB23</f>
        <v>12000000</v>
      </c>
      <c r="AC23" s="65">
        <f>'[1]SEMESTER 1'!AC23+'[1]SEMESTER 2'!AC23</f>
        <v>0</v>
      </c>
      <c r="AD23" s="65">
        <f>'[1]SEMESTER 1'!AD23+'[1]SEMESTER 2'!AD23</f>
        <v>0</v>
      </c>
      <c r="AE23" s="65">
        <f>'[1]SEMESTER 1'!AE23+'[1]SEMESTER 2'!AE23</f>
        <v>21345600</v>
      </c>
      <c r="AF23" s="65">
        <f t="shared" si="3"/>
        <v>33345600</v>
      </c>
      <c r="AG23" s="65">
        <f>'[1]SEMESTER 1'!AG23+'[1]SEMESTER 2'!AG23</f>
        <v>0</v>
      </c>
      <c r="AH23" s="65">
        <f>'[1]SEMESTER 1'!AH23+'[1]SEMESTER 2'!AH23</f>
        <v>0</v>
      </c>
      <c r="AI23" s="65">
        <f>'[1]SEMESTER 1'!AI23+'[1]SEMESTER 2'!AI23</f>
        <v>0</v>
      </c>
      <c r="AJ23" s="65">
        <f t="shared" si="4"/>
        <v>0</v>
      </c>
      <c r="AK23" s="65">
        <f>'[1]SEMESTER 1'!AK23+'[1]SEMESTER 2'!AK23</f>
        <v>48328345</v>
      </c>
      <c r="AL23" s="65">
        <f>'[1]SEMESTER 1'!AL23+'[1]SEMESTER 2'!AL23</f>
        <v>77351055</v>
      </c>
      <c r="AM23" s="65">
        <f>'[1]SEMESTER 1'!AM23+'[1]SEMESTER 2'!AM23</f>
        <v>4260000</v>
      </c>
      <c r="AN23" s="65">
        <f>'[1]SEMESTER 1'!AN23+'[1]SEMESTER 2'!AN23</f>
        <v>895000</v>
      </c>
      <c r="AO23" s="65">
        <f>'[1]SEMESTER 1'!AO23+'[1]SEMESTER 2'!AO23</f>
        <v>0</v>
      </c>
      <c r="AP23" s="65">
        <f t="shared" si="5"/>
        <v>130834400</v>
      </c>
      <c r="AQ23" s="65">
        <f>'[1]SEMESTER 2'!AQ23</f>
        <v>186967</v>
      </c>
      <c r="AR23" s="65">
        <f>'[1]SEMESTER 2'!AR23</f>
        <v>0</v>
      </c>
      <c r="AS23" s="65">
        <f>'[1]SEMESTER 2'!AS23</f>
        <v>0</v>
      </c>
      <c r="AT23" s="65">
        <f t="shared" si="6"/>
        <v>186967</v>
      </c>
      <c r="AV23" s="67">
        <f t="shared" si="7"/>
        <v>186967</v>
      </c>
      <c r="AW23" s="67">
        <f t="shared" si="8"/>
        <v>0</v>
      </c>
      <c r="AX23" s="67">
        <f t="shared" si="9"/>
        <v>0</v>
      </c>
      <c r="AY23" s="67">
        <f t="shared" si="10"/>
        <v>0</v>
      </c>
      <c r="AZ23" s="67">
        <f t="shared" si="11"/>
        <v>0</v>
      </c>
      <c r="BA23" s="67">
        <f t="shared" si="12"/>
        <v>0</v>
      </c>
      <c r="BB23" s="66">
        <v>20400000</v>
      </c>
      <c r="BC23" s="66">
        <v>7540000</v>
      </c>
      <c r="BD23" s="67">
        <f t="shared" si="0"/>
        <v>8400000</v>
      </c>
      <c r="BF23" s="67">
        <f t="shared" si="13"/>
        <v>12000000</v>
      </c>
      <c r="BG23" s="68">
        <f t="shared" si="14"/>
        <v>-13805600</v>
      </c>
      <c r="BH23" s="67">
        <f t="shared" si="15"/>
        <v>0</v>
      </c>
      <c r="BJ23" s="67">
        <f t="shared" si="16"/>
        <v>0</v>
      </c>
      <c r="BL23" s="67">
        <f t="shared" si="17"/>
        <v>13805600</v>
      </c>
      <c r="BN23" s="47">
        <f>'[1]SEMESTER 1'!AB23</f>
        <v>12000000</v>
      </c>
      <c r="BO23" s="47">
        <f>'[1]SEMESTER 1'!AG23</f>
        <v>0</v>
      </c>
      <c r="BP23" s="47"/>
      <c r="BQ23" s="47">
        <f>'[1]SEMESTER 1'!AE23</f>
        <v>0</v>
      </c>
      <c r="BR23" s="47">
        <f>'[1]SEMESTER 1'!BJ23</f>
        <v>0</v>
      </c>
      <c r="BS23" s="47">
        <f t="shared" si="18"/>
        <v>12000000</v>
      </c>
      <c r="BU23" s="48">
        <f>'[1]SEMESTER 2'!AB23</f>
        <v>0</v>
      </c>
      <c r="BV23" s="48">
        <f>'[1]SEMESTER 2'!AG23</f>
        <v>0</v>
      </c>
      <c r="BW23" s="49"/>
      <c r="BX23" s="48">
        <f>'[1]SEMESTER 2'!AE23</f>
        <v>21345600</v>
      </c>
      <c r="BY23" s="50">
        <f>'[1]SEMESTER 2'!W23</f>
        <v>18395600</v>
      </c>
      <c r="BZ23" s="51">
        <f t="shared" si="19"/>
        <v>39741200</v>
      </c>
      <c r="CB23" s="4">
        <v>12000000</v>
      </c>
      <c r="CC23" s="4"/>
      <c r="CD23" s="4"/>
      <c r="CE23" s="4">
        <v>2950000</v>
      </c>
      <c r="CF23" s="4"/>
      <c r="CG23" s="4"/>
      <c r="CH23" s="69"/>
      <c r="CJ23" s="69"/>
      <c r="CK23" s="69"/>
    </row>
    <row r="24" spans="1:89" ht="25.15" customHeight="1" x14ac:dyDescent="0.25">
      <c r="A24" s="43">
        <v>17</v>
      </c>
      <c r="B24" s="44" t="s">
        <v>85</v>
      </c>
      <c r="C24" s="45">
        <v>90285</v>
      </c>
      <c r="D24" s="45"/>
      <c r="E24" s="45"/>
      <c r="F24" s="45">
        <f>'[1]SEMESTER 1'!F24+'[1]SEMESTER 2'!F24</f>
        <v>70380000</v>
      </c>
      <c r="G24" s="45">
        <f>'[1]SEMESTER 1'!G24+'[1]SEMESTER 2'!G24</f>
        <v>70380000</v>
      </c>
      <c r="H24" s="45">
        <f>'[1]SEMESTER 1'!H24+'[1]SEMESTER 2'!H24</f>
        <v>0</v>
      </c>
      <c r="I24" s="45">
        <v>22500000</v>
      </c>
      <c r="J24" s="45">
        <f>'[1]SEMESTER 1'!J24+'[1]SEMESTER 2'!J24</f>
        <v>0</v>
      </c>
      <c r="K24" s="45">
        <f>'[1]SEMESTER 1'!K24+'[1]SEMESTER 2'!K24</f>
        <v>0</v>
      </c>
      <c r="L24" s="45">
        <f t="shared" si="1"/>
        <v>163350285</v>
      </c>
      <c r="M24" s="45">
        <f>'[1]SEMESTER 1'!M24+'[1]SEMESTER 2'!M24</f>
        <v>0</v>
      </c>
      <c r="N24" s="45">
        <f>'[1]SEMESTER 1'!N24+'[1]SEMESTER 2'!N24</f>
        <v>111092</v>
      </c>
      <c r="O24" s="45">
        <f>'[1]SEMESTER 1'!O24+'[1]SEMESTER 2'!O24</f>
        <v>111092</v>
      </c>
      <c r="P24" s="45">
        <f>'[1]SEMESTER 1'!P24+'[1]SEMESTER 2'!P24</f>
        <v>163260000</v>
      </c>
      <c r="Q24" s="45">
        <f>'[1]SEMESTER 1'!Q24+'[1]SEMESTER 2'!Q24</f>
        <v>0</v>
      </c>
      <c r="R24" s="45">
        <f>'[1]SEMESTER 1'!R24+'[1]SEMESTER 2'!R24</f>
        <v>134060000</v>
      </c>
      <c r="S24" s="45">
        <f>'[1]SEMESTER 1'!S24+'[1]SEMESTER 2'!S24</f>
        <v>0</v>
      </c>
      <c r="T24" s="45">
        <f>'[1]SEMESTER 1'!T24+'[1]SEMESTER 2'!T24</f>
        <v>22500000</v>
      </c>
      <c r="U24" s="45">
        <f>'[1]SEMESTER 1'!U24+'[1]SEMESTER 2'!U24</f>
        <v>6700000</v>
      </c>
      <c r="V24" s="45">
        <f>'[1]SEMESTER 1'!V24+'[1]SEMESTER 2'!V24</f>
        <v>0</v>
      </c>
      <c r="W24" s="45">
        <f>'[1]SEMESTER 1'!W24+'[1]SEMESTER 2'!W24</f>
        <v>0</v>
      </c>
      <c r="X24" s="45">
        <f t="shared" si="2"/>
        <v>163260000</v>
      </c>
      <c r="Y24" s="45">
        <f>'[1]SEMESTER 1'!Y24+'[1]SEMESTER 2'!Y24</f>
        <v>9649310</v>
      </c>
      <c r="Z24" s="45">
        <f>'[1]SEMESTER 1'!Z24+'[1]SEMESTER 2'!Z24</f>
        <v>9649310</v>
      </c>
      <c r="AA24" s="45">
        <f>'[1]SEMESTER 1'!AA24+'[1]SEMESTER 2'!AA24</f>
        <v>0</v>
      </c>
      <c r="AB24" s="45">
        <f>'[1]SEMESTER 1'!AB24+'[1]SEMESTER 2'!AB24</f>
        <v>3000000</v>
      </c>
      <c r="AC24" s="45">
        <f>'[1]SEMESTER 1'!AC24+'[1]SEMESTER 2'!AC24</f>
        <v>0</v>
      </c>
      <c r="AD24" s="45">
        <f>'[1]SEMESTER 1'!AD24+'[1]SEMESTER 2'!AD24</f>
        <v>0</v>
      </c>
      <c r="AE24" s="45">
        <f>'[1]SEMESTER 1'!AE24+'[1]SEMESTER 2'!AE24</f>
        <v>2800000</v>
      </c>
      <c r="AF24" s="45">
        <f t="shared" si="3"/>
        <v>5800000</v>
      </c>
      <c r="AG24" s="45">
        <f>'[1]SEMESTER 1'!AG24+'[1]SEMESTER 2'!AG24</f>
        <v>900000</v>
      </c>
      <c r="AH24" s="45">
        <f>'[1]SEMESTER 1'!AH24+'[1]SEMESTER 2'!AH24</f>
        <v>0</v>
      </c>
      <c r="AI24" s="45">
        <f>'[1]SEMESTER 1'!AI24+'[1]SEMESTER 2'!AI24</f>
        <v>0</v>
      </c>
      <c r="AJ24" s="45">
        <f t="shared" si="4"/>
        <v>900000</v>
      </c>
      <c r="AK24" s="45">
        <f>'[1]SEMESTER 1'!AK24+'[1]SEMESTER 2'!AK24</f>
        <v>42392000</v>
      </c>
      <c r="AL24" s="45">
        <f>'[1]SEMESTER 1'!AL24+'[1]SEMESTER 2'!AL24</f>
        <v>91673000</v>
      </c>
      <c r="AM24" s="45">
        <f>'[1]SEMESTER 1'!AM24+'[1]SEMESTER 2'!AM24</f>
        <v>3040000</v>
      </c>
      <c r="AN24" s="45">
        <f>'[1]SEMESTER 1'!AN24+'[1]SEMESTER 2'!AN24</f>
        <v>19455000</v>
      </c>
      <c r="AO24" s="45">
        <f>'[1]SEMESTER 1'!AO24+'[1]SEMESTER 2'!AO24</f>
        <v>0</v>
      </c>
      <c r="AP24" s="45">
        <f t="shared" si="5"/>
        <v>156560000</v>
      </c>
      <c r="AQ24" s="45">
        <f>'[1]SEMESTER 2'!AQ24</f>
        <v>90285</v>
      </c>
      <c r="AR24" s="45">
        <f>'[1]SEMESTER 2'!AR24</f>
        <v>0</v>
      </c>
      <c r="AS24" s="45">
        <f>'[1]SEMESTER 2'!AS24</f>
        <v>0</v>
      </c>
      <c r="AT24" s="45">
        <f t="shared" si="6"/>
        <v>90285</v>
      </c>
      <c r="AV24" s="4">
        <f t="shared" si="7"/>
        <v>90285</v>
      </c>
      <c r="AW24" s="4">
        <f t="shared" si="8"/>
        <v>0</v>
      </c>
      <c r="AX24" s="4">
        <f t="shared" si="9"/>
        <v>0</v>
      </c>
      <c r="AY24" s="4">
        <f t="shared" si="10"/>
        <v>0</v>
      </c>
      <c r="AZ24" s="4">
        <f t="shared" si="11"/>
        <v>0</v>
      </c>
      <c r="BA24" s="4">
        <f t="shared" si="12"/>
        <v>0</v>
      </c>
      <c r="BB24">
        <v>0</v>
      </c>
      <c r="BC24">
        <v>0</v>
      </c>
      <c r="BD24" s="4">
        <f t="shared" si="0"/>
        <v>-3900000</v>
      </c>
      <c r="BF24" s="4">
        <f t="shared" si="13"/>
        <v>3900000</v>
      </c>
      <c r="BG24" s="9">
        <f t="shared" si="14"/>
        <v>-2800000</v>
      </c>
      <c r="BH24" s="4">
        <f t="shared" si="15"/>
        <v>0</v>
      </c>
      <c r="BJ24" s="4">
        <f t="shared" si="16"/>
        <v>0</v>
      </c>
      <c r="BL24" s="4">
        <f t="shared" si="17"/>
        <v>2800000</v>
      </c>
      <c r="BN24" s="47">
        <f>'[1]SEMESTER 1'!AB24</f>
        <v>3000000</v>
      </c>
      <c r="BO24" s="47">
        <f>'[1]SEMESTER 1'!AG24</f>
        <v>0</v>
      </c>
      <c r="BP24" s="47"/>
      <c r="BQ24" s="47">
        <f>'[1]SEMESTER 1'!AE24</f>
        <v>0</v>
      </c>
      <c r="BR24" s="47">
        <f>'[1]SEMESTER 1'!BJ24</f>
        <v>0</v>
      </c>
      <c r="BS24" s="47">
        <f t="shared" si="18"/>
        <v>3000000</v>
      </c>
      <c r="BU24" s="48">
        <f>'[1]SEMESTER 2'!AB24</f>
        <v>0</v>
      </c>
      <c r="BV24" s="48">
        <f>'[1]SEMESTER 2'!AG24</f>
        <v>900000</v>
      </c>
      <c r="BW24" s="49"/>
      <c r="BX24" s="48">
        <f>'[1]SEMESTER 2'!AE24</f>
        <v>2800000</v>
      </c>
      <c r="BY24" s="50">
        <f>'[1]SEMESTER 2'!W24</f>
        <v>0</v>
      </c>
      <c r="BZ24" s="51">
        <f t="shared" si="19"/>
        <v>3700000</v>
      </c>
      <c r="CB24" s="4">
        <v>3900000</v>
      </c>
      <c r="CC24" s="4"/>
      <c r="CD24" s="4"/>
      <c r="CE24" s="4">
        <v>2800000</v>
      </c>
      <c r="CF24" s="4"/>
      <c r="CG24" s="4"/>
      <c r="CH24" s="3"/>
      <c r="CJ24" s="3"/>
      <c r="CK24" s="3"/>
    </row>
    <row r="25" spans="1:89" ht="25.15" customHeight="1" x14ac:dyDescent="0.25">
      <c r="A25" s="43">
        <v>18</v>
      </c>
      <c r="B25" s="44" t="s">
        <v>86</v>
      </c>
      <c r="C25" s="45">
        <v>463494</v>
      </c>
      <c r="D25" s="45"/>
      <c r="E25" s="45"/>
      <c r="F25" s="45">
        <f>'[1]SEMESTER 1'!F25+'[1]SEMESTER 2'!F25</f>
        <v>130640000</v>
      </c>
      <c r="G25" s="45">
        <f>'[1]SEMESTER 1'!G25+'[1]SEMESTER 2'!G25</f>
        <v>130640000</v>
      </c>
      <c r="H25" s="45">
        <f>'[1]SEMESTER 1'!H25+'[1]SEMESTER 2'!H25</f>
        <v>0</v>
      </c>
      <c r="I25" s="45">
        <v>22500000</v>
      </c>
      <c r="J25" s="45">
        <f>'[1]SEMESTER 1'!J25+'[1]SEMESTER 2'!J25</f>
        <v>0</v>
      </c>
      <c r="K25" s="45">
        <f>'[1]SEMESTER 1'!K25+'[1]SEMESTER 2'!K25</f>
        <v>0</v>
      </c>
      <c r="L25" s="45">
        <f t="shared" si="1"/>
        <v>284243494</v>
      </c>
      <c r="M25" s="45">
        <f>'[1]SEMESTER 1'!M25+'[1]SEMESTER 2'!M25</f>
        <v>0</v>
      </c>
      <c r="N25" s="45">
        <f>'[1]SEMESTER 1'!N25+'[1]SEMESTER 2'!N25</f>
        <v>212832</v>
      </c>
      <c r="O25" s="45">
        <f>'[1]SEMESTER 1'!O25+'[1]SEMESTER 2'!O25</f>
        <v>212832</v>
      </c>
      <c r="P25" s="45">
        <f>'[1]SEMESTER 1'!P25+'[1]SEMESTER 2'!P25</f>
        <v>283780000</v>
      </c>
      <c r="Q25" s="45">
        <f>'[1]SEMESTER 1'!Q25+'[1]SEMESTER 2'!Q25</f>
        <v>0</v>
      </c>
      <c r="R25" s="45">
        <f>'[1]SEMESTER 1'!R25+'[1]SEMESTER 2'!R25</f>
        <v>201624300</v>
      </c>
      <c r="S25" s="45">
        <f>'[1]SEMESTER 1'!S25+'[1]SEMESTER 2'!S25</f>
        <v>0</v>
      </c>
      <c r="T25" s="45">
        <f>'[1]SEMESTER 1'!T25+'[1]SEMESTER 2'!T25</f>
        <v>22500000</v>
      </c>
      <c r="U25" s="45">
        <f>'[1]SEMESTER 1'!U25+'[1]SEMESTER 2'!U25</f>
        <v>59655700</v>
      </c>
      <c r="V25" s="45">
        <f>'[1]SEMESTER 1'!V25+'[1]SEMESTER 2'!V25</f>
        <v>0</v>
      </c>
      <c r="W25" s="45">
        <f>'[1]SEMESTER 1'!W25+'[1]SEMESTER 2'!W25</f>
        <v>0</v>
      </c>
      <c r="X25" s="45">
        <f t="shared" si="2"/>
        <v>283780000</v>
      </c>
      <c r="Y25" s="45">
        <f>'[1]SEMESTER 1'!Y25+'[1]SEMESTER 2'!Y25</f>
        <v>9029871</v>
      </c>
      <c r="Z25" s="45">
        <f>'[1]SEMESTER 1'!Z25+'[1]SEMESTER 2'!Z25</f>
        <v>9029871</v>
      </c>
      <c r="AA25" s="45">
        <f>'[1]SEMESTER 1'!AA25+'[1]SEMESTER 2'!AA25</f>
        <v>0</v>
      </c>
      <c r="AB25" s="45">
        <f>'[1]SEMESTER 1'!AB25+'[1]SEMESTER 2'!AB25</f>
        <v>27900000</v>
      </c>
      <c r="AC25" s="45">
        <f>'[1]SEMESTER 1'!AC25+'[1]SEMESTER 2'!AC25</f>
        <v>0</v>
      </c>
      <c r="AD25" s="45">
        <f>'[1]SEMESTER 1'!AD25+'[1]SEMESTER 2'!AD25</f>
        <v>0</v>
      </c>
      <c r="AE25" s="45">
        <f>'[1]SEMESTER 1'!AE25+'[1]SEMESTER 2'!AE25</f>
        <v>29843300</v>
      </c>
      <c r="AF25" s="45">
        <f t="shared" si="3"/>
        <v>57743300</v>
      </c>
      <c r="AG25" s="45">
        <f>'[1]SEMESTER 1'!AG25+'[1]SEMESTER 2'!AG25</f>
        <v>1912400</v>
      </c>
      <c r="AH25" s="45">
        <f>'[1]SEMESTER 1'!AH25+'[1]SEMESTER 2'!AH25</f>
        <v>0</v>
      </c>
      <c r="AI25" s="45">
        <f>'[1]SEMESTER 1'!AI25+'[1]SEMESTER 2'!AI25</f>
        <v>0</v>
      </c>
      <c r="AJ25" s="45">
        <f t="shared" si="4"/>
        <v>1912400</v>
      </c>
      <c r="AK25" s="45">
        <f>'[1]SEMESTER 1'!AK25+'[1]SEMESTER 2'!AK25</f>
        <v>100149878</v>
      </c>
      <c r="AL25" s="45">
        <f>'[1]SEMESTER 1'!AL25+'[1]SEMESTER 2'!AL25</f>
        <v>120924422</v>
      </c>
      <c r="AM25" s="45">
        <f>'[1]SEMESTER 1'!AM25+'[1]SEMESTER 2'!AM25</f>
        <v>3050000</v>
      </c>
      <c r="AN25" s="45">
        <f>'[1]SEMESTER 1'!AN25+'[1]SEMESTER 2'!AN25</f>
        <v>0</v>
      </c>
      <c r="AO25" s="45">
        <f>'[1]SEMESTER 1'!AO25+'[1]SEMESTER 2'!AO25</f>
        <v>0</v>
      </c>
      <c r="AP25" s="45">
        <f t="shared" si="5"/>
        <v>224124300</v>
      </c>
      <c r="AQ25" s="45">
        <f>'[1]SEMESTER 2'!AQ25</f>
        <v>463494</v>
      </c>
      <c r="AR25" s="45">
        <f>'[1]SEMESTER 2'!AR25</f>
        <v>0</v>
      </c>
      <c r="AS25" s="45">
        <f>'[1]SEMESTER 2'!AS25</f>
        <v>0</v>
      </c>
      <c r="AT25" s="45">
        <f t="shared" si="6"/>
        <v>463494</v>
      </c>
      <c r="AV25" s="4">
        <f t="shared" si="7"/>
        <v>463494</v>
      </c>
      <c r="AW25" s="4">
        <f t="shared" si="8"/>
        <v>0</v>
      </c>
      <c r="AX25" s="4">
        <f t="shared" si="9"/>
        <v>0</v>
      </c>
      <c r="AY25" s="4">
        <f t="shared" si="10"/>
        <v>0</v>
      </c>
      <c r="AZ25" s="4">
        <f t="shared" si="11"/>
        <v>0</v>
      </c>
      <c r="BA25" s="4">
        <f t="shared" si="12"/>
        <v>0</v>
      </c>
      <c r="BB25" s="46"/>
      <c r="BC25" s="46">
        <v>32585000</v>
      </c>
      <c r="BD25" s="4">
        <f t="shared" si="0"/>
        <v>-29812400</v>
      </c>
      <c r="BF25" s="4">
        <f t="shared" si="13"/>
        <v>29812400</v>
      </c>
      <c r="BG25" s="9">
        <f t="shared" si="14"/>
        <v>2741700</v>
      </c>
      <c r="BH25" s="4">
        <f t="shared" si="15"/>
        <v>0</v>
      </c>
      <c r="BJ25" s="4">
        <f t="shared" si="16"/>
        <v>0</v>
      </c>
      <c r="BL25" s="4">
        <f t="shared" si="17"/>
        <v>-2741700</v>
      </c>
      <c r="BN25" s="47">
        <f>'[1]SEMESTER 1'!AB25</f>
        <v>13000000</v>
      </c>
      <c r="BO25" s="47">
        <f>'[1]SEMESTER 1'!AG25</f>
        <v>1912400</v>
      </c>
      <c r="BP25" s="47"/>
      <c r="BQ25" s="47">
        <f>'[1]SEMESTER 1'!AE25</f>
        <v>11554100</v>
      </c>
      <c r="BR25" s="47">
        <f>'[1]SEMESTER 1'!BJ25</f>
        <v>0</v>
      </c>
      <c r="BS25" s="47">
        <f t="shared" si="18"/>
        <v>26466500</v>
      </c>
      <c r="BU25" s="48">
        <f>'[1]SEMESTER 2'!AB25</f>
        <v>14900000</v>
      </c>
      <c r="BV25" s="48">
        <f>'[1]SEMESTER 2'!AG25</f>
        <v>0</v>
      </c>
      <c r="BW25" s="49"/>
      <c r="BX25" s="48">
        <f>'[1]SEMESTER 2'!AE25</f>
        <v>18289200</v>
      </c>
      <c r="BY25" s="50">
        <f>'[1]SEMESTER 2'!W25</f>
        <v>0</v>
      </c>
      <c r="BZ25" s="51">
        <f t="shared" si="19"/>
        <v>33189200</v>
      </c>
      <c r="CB25" s="4">
        <v>29812400</v>
      </c>
      <c r="CC25" s="4"/>
      <c r="CD25" s="4"/>
      <c r="CE25" s="4">
        <v>29503300</v>
      </c>
      <c r="CF25" s="4"/>
      <c r="CG25" s="4"/>
      <c r="CH25" s="3"/>
      <c r="CJ25" s="3"/>
      <c r="CK25" s="3"/>
    </row>
    <row r="26" spans="1:89" ht="24.75" customHeight="1" x14ac:dyDescent="0.25">
      <c r="A26" s="43">
        <v>19</v>
      </c>
      <c r="B26" s="44" t="s">
        <v>87</v>
      </c>
      <c r="C26" s="45">
        <v>469602</v>
      </c>
      <c r="D26" s="45"/>
      <c r="E26" s="45"/>
      <c r="F26" s="45">
        <f>'[1]SEMESTER 1'!F26+'[1]SEMESTER 2'!F26</f>
        <v>297620000</v>
      </c>
      <c r="G26" s="45">
        <f>'[1]SEMESTER 1'!G26+'[1]SEMESTER 2'!G26</f>
        <v>297620000</v>
      </c>
      <c r="H26" s="45">
        <f>'[1]SEMESTER 1'!H26+'[1]SEMESTER 2'!H26</f>
        <v>0</v>
      </c>
      <c r="I26" s="45">
        <v>0</v>
      </c>
      <c r="J26" s="45">
        <f>'[1]SEMESTER 1'!J26+'[1]SEMESTER 2'!J26</f>
        <v>0</v>
      </c>
      <c r="K26" s="45">
        <f>'[1]SEMESTER 1'!K26+'[1]SEMESTER 2'!K26</f>
        <v>0</v>
      </c>
      <c r="L26" s="45">
        <f t="shared" si="1"/>
        <v>595709602</v>
      </c>
      <c r="M26" s="45">
        <f>'[1]SEMESTER 1'!M26+'[1]SEMESTER 2'!M26</f>
        <v>0</v>
      </c>
      <c r="N26" s="45">
        <f>'[1]SEMESTER 1'!N26+'[1]SEMESTER 2'!N26</f>
        <v>332588</v>
      </c>
      <c r="O26" s="45">
        <f>'[1]SEMESTER 1'!O26+'[1]SEMESTER 2'!O26</f>
        <v>332588</v>
      </c>
      <c r="P26" s="45">
        <f>'[1]SEMESTER 1'!P26+'[1]SEMESTER 2'!P26</f>
        <v>595240000</v>
      </c>
      <c r="Q26" s="45">
        <f>'[1]SEMESTER 1'!Q26+'[1]SEMESTER 2'!Q26</f>
        <v>0</v>
      </c>
      <c r="R26" s="45">
        <f>'[1]SEMESTER 1'!R26+'[1]SEMESTER 2'!R26</f>
        <v>447418854</v>
      </c>
      <c r="S26" s="45">
        <f>'[1]SEMESTER 1'!S26+'[1]SEMESTER 2'!S26</f>
        <v>0</v>
      </c>
      <c r="T26" s="45">
        <f>'[1]SEMESTER 1'!T26+'[1]SEMESTER 2'!T26</f>
        <v>0</v>
      </c>
      <c r="U26" s="45">
        <f>'[1]SEMESTER 1'!U26+'[1]SEMESTER 2'!U26</f>
        <v>147821146</v>
      </c>
      <c r="V26" s="45">
        <f>'[1]SEMESTER 1'!V26+'[1]SEMESTER 2'!V26</f>
        <v>0</v>
      </c>
      <c r="W26" s="45">
        <f>'[1]SEMESTER 1'!W26+'[1]SEMESTER 2'!W26</f>
        <v>0</v>
      </c>
      <c r="X26" s="45">
        <f t="shared" si="2"/>
        <v>595240000</v>
      </c>
      <c r="Y26" s="45">
        <f>'[1]SEMESTER 1'!Y26+'[1]SEMESTER 2'!Y26</f>
        <v>30464737</v>
      </c>
      <c r="Z26" s="45">
        <f>'[1]SEMESTER 1'!Z26+'[1]SEMESTER 2'!Z26</f>
        <v>30464737</v>
      </c>
      <c r="AA26" s="45">
        <f>'[1]SEMESTER 1'!AA26+'[1]SEMESTER 2'!AA26</f>
        <v>0</v>
      </c>
      <c r="AB26" s="45">
        <f>'[1]SEMESTER 1'!AB26+'[1]SEMESTER 2'!AB26</f>
        <v>64466846</v>
      </c>
      <c r="AC26" s="45">
        <f>'[1]SEMESTER 1'!AC26+'[1]SEMESTER 2'!AC26</f>
        <v>0</v>
      </c>
      <c r="AD26" s="45">
        <f>'[1]SEMESTER 1'!AD26+'[1]SEMESTER 2'!AD26</f>
        <v>0</v>
      </c>
      <c r="AE26" s="45">
        <f>'[1]SEMESTER 1'!AE26+'[1]SEMESTER 2'!AE26</f>
        <v>79004300</v>
      </c>
      <c r="AF26" s="45">
        <f t="shared" si="3"/>
        <v>143471146</v>
      </c>
      <c r="AG26" s="45">
        <f>'[1]SEMESTER 1'!AG26+'[1]SEMESTER 2'!AG26</f>
        <v>4350000</v>
      </c>
      <c r="AH26" s="45">
        <f>'[1]SEMESTER 1'!AH26+'[1]SEMESTER 2'!AH26</f>
        <v>0</v>
      </c>
      <c r="AI26" s="45">
        <f>'[1]SEMESTER 1'!AI26+'[1]SEMESTER 2'!AI26</f>
        <v>0</v>
      </c>
      <c r="AJ26" s="45">
        <f t="shared" si="4"/>
        <v>4350000</v>
      </c>
      <c r="AK26" s="45">
        <f>'[1]SEMESTER 1'!AK26+'[1]SEMESTER 2'!AK26</f>
        <v>218628100</v>
      </c>
      <c r="AL26" s="45">
        <f>'[1]SEMESTER 1'!AL26+'[1]SEMESTER 2'!AL26</f>
        <v>219298154</v>
      </c>
      <c r="AM26" s="45">
        <f>'[1]SEMESTER 1'!AM26+'[1]SEMESTER 2'!AM26</f>
        <v>750000</v>
      </c>
      <c r="AN26" s="45">
        <f>'[1]SEMESTER 1'!AN26+'[1]SEMESTER 2'!AN26</f>
        <v>8742600</v>
      </c>
      <c r="AO26" s="45">
        <f>'[1]SEMESTER 1'!AO26+'[1]SEMESTER 2'!AO26</f>
        <v>0</v>
      </c>
      <c r="AP26" s="45">
        <f t="shared" si="5"/>
        <v>447418854</v>
      </c>
      <c r="AQ26" s="45">
        <f>'[1]SEMESTER 2'!AQ26</f>
        <v>469602</v>
      </c>
      <c r="AR26" s="45">
        <f>'[1]SEMESTER 2'!AR26</f>
        <v>0</v>
      </c>
      <c r="AS26" s="45">
        <f>'[1]SEMESTER 2'!AS26</f>
        <v>0</v>
      </c>
      <c r="AT26" s="45">
        <f t="shared" si="6"/>
        <v>469602</v>
      </c>
      <c r="AV26" s="4">
        <f t="shared" si="7"/>
        <v>469602</v>
      </c>
      <c r="AW26" s="4">
        <f t="shared" si="8"/>
        <v>0</v>
      </c>
      <c r="AX26" s="4">
        <f t="shared" si="9"/>
        <v>0</v>
      </c>
      <c r="AY26" s="4">
        <f t="shared" si="10"/>
        <v>0</v>
      </c>
      <c r="AZ26" s="4">
        <f t="shared" si="11"/>
        <v>0</v>
      </c>
      <c r="BA26" s="4">
        <f t="shared" si="12"/>
        <v>0</v>
      </c>
      <c r="BB26">
        <v>90172000</v>
      </c>
      <c r="BC26">
        <v>60385900</v>
      </c>
      <c r="BD26" s="4">
        <f t="shared" si="0"/>
        <v>21355154</v>
      </c>
      <c r="BF26" s="4">
        <f t="shared" si="13"/>
        <v>68816846</v>
      </c>
      <c r="BG26" s="9">
        <f t="shared" si="14"/>
        <v>-18618400</v>
      </c>
      <c r="BH26" s="4">
        <f t="shared" si="15"/>
        <v>0</v>
      </c>
      <c r="BJ26" s="4">
        <f t="shared" si="16"/>
        <v>0</v>
      </c>
      <c r="BL26" s="4">
        <f t="shared" si="17"/>
        <v>18618400</v>
      </c>
      <c r="BN26" s="47">
        <f>'[1]SEMESTER 1'!AB26</f>
        <v>53130000</v>
      </c>
      <c r="BO26" s="47">
        <f>'[1]SEMESTER 1'!AG26</f>
        <v>3900000</v>
      </c>
      <c r="BP26" s="47"/>
      <c r="BQ26" s="47">
        <f>'[1]SEMESTER 1'!AE26</f>
        <v>0</v>
      </c>
      <c r="BR26" s="47">
        <f>'[1]SEMESTER 1'!BJ26</f>
        <v>0</v>
      </c>
      <c r="BS26" s="47">
        <f t="shared" si="18"/>
        <v>57030000</v>
      </c>
      <c r="BU26" s="48">
        <f>'[1]SEMESTER 2'!AB26</f>
        <v>11336846</v>
      </c>
      <c r="BV26" s="48">
        <f>'[1]SEMESTER 2'!AG26</f>
        <v>450000</v>
      </c>
      <c r="BW26" s="49"/>
      <c r="BX26" s="48">
        <f>'[1]SEMESTER 2'!AE26</f>
        <v>79004300</v>
      </c>
      <c r="BY26" s="50">
        <f>'[1]SEMESTER 2'!W26</f>
        <v>0</v>
      </c>
      <c r="BZ26" s="51">
        <f t="shared" si="19"/>
        <v>90791146</v>
      </c>
      <c r="CB26" s="4">
        <v>66520000</v>
      </c>
      <c r="CC26" s="4"/>
      <c r="CD26" s="4"/>
      <c r="CE26" s="4">
        <v>79004300</v>
      </c>
      <c r="CF26" s="4"/>
      <c r="CG26" s="4"/>
      <c r="CH26" s="3"/>
      <c r="CJ26" s="3"/>
      <c r="CK26" s="3"/>
    </row>
    <row r="27" spans="1:89" s="66" customFormat="1" ht="25.15" customHeight="1" x14ac:dyDescent="0.25">
      <c r="A27" s="63">
        <v>20</v>
      </c>
      <c r="B27" s="64" t="s">
        <v>88</v>
      </c>
      <c r="C27" s="65">
        <v>44074</v>
      </c>
      <c r="D27" s="65"/>
      <c r="E27" s="65"/>
      <c r="F27" s="65">
        <f>'[1]SEMESTER 1'!F27+'[1]SEMESTER 2'!F27</f>
        <v>25300000</v>
      </c>
      <c r="G27" s="65">
        <f>'[1]SEMESTER 1'!G27+'[1]SEMESTER 2'!G27</f>
        <v>25300000</v>
      </c>
      <c r="H27" s="65">
        <f>'[1]SEMESTER 1'!H27+'[1]SEMESTER 2'!H27</f>
        <v>0</v>
      </c>
      <c r="I27" s="65">
        <v>0</v>
      </c>
      <c r="J27" s="65">
        <f>'[1]SEMESTER 1'!J27+'[1]SEMESTER 2'!J27</f>
        <v>0</v>
      </c>
      <c r="K27" s="65">
        <f>'[1]SEMESTER 1'!K27+'[1]SEMESTER 2'!K27</f>
        <v>0</v>
      </c>
      <c r="L27" s="65">
        <f t="shared" si="1"/>
        <v>50644074</v>
      </c>
      <c r="M27" s="65">
        <f>'[1]SEMESTER 1'!M27+'[1]SEMESTER 2'!M27</f>
        <v>0</v>
      </c>
      <c r="N27" s="65">
        <f>'[1]SEMESTER 1'!N27+'[1]SEMESTER 2'!N27</f>
        <v>10436</v>
      </c>
      <c r="O27" s="65">
        <f>'[1]SEMESTER 1'!O27+'[1]SEMESTER 2'!O27</f>
        <v>10436</v>
      </c>
      <c r="P27" s="65">
        <f>'[1]SEMESTER 1'!P27+'[1]SEMESTER 2'!P27</f>
        <v>50600000</v>
      </c>
      <c r="Q27" s="65">
        <f>'[1]SEMESTER 1'!Q27+'[1]SEMESTER 2'!Q27</f>
        <v>0</v>
      </c>
      <c r="R27" s="65">
        <f>'[1]SEMESTER 1'!R27+'[1]SEMESTER 2'!R27</f>
        <v>43887000</v>
      </c>
      <c r="S27" s="65">
        <f>'[1]SEMESTER 1'!S27+'[1]SEMESTER 2'!S27</f>
        <v>0</v>
      </c>
      <c r="T27" s="65">
        <f>'[1]SEMESTER 1'!T27+'[1]SEMESTER 2'!T27</f>
        <v>0</v>
      </c>
      <c r="U27" s="65">
        <f>'[1]SEMESTER 1'!U27+'[1]SEMESTER 2'!U27</f>
        <v>6713000</v>
      </c>
      <c r="V27" s="65">
        <f>'[1]SEMESTER 1'!V27+'[1]SEMESTER 2'!V27</f>
        <v>0</v>
      </c>
      <c r="W27" s="65">
        <f>'[1]SEMESTER 1'!W27+'[1]SEMESTER 2'!W27</f>
        <v>0</v>
      </c>
      <c r="X27" s="65">
        <f t="shared" si="2"/>
        <v>50600000</v>
      </c>
      <c r="Y27" s="65">
        <f>'[1]SEMESTER 1'!Y27+'[1]SEMESTER 2'!Y27</f>
        <v>0</v>
      </c>
      <c r="Z27" s="65">
        <f>'[1]SEMESTER 1'!Z27+'[1]SEMESTER 2'!Z27</f>
        <v>0</v>
      </c>
      <c r="AA27" s="65">
        <f>'[1]SEMESTER 1'!AA27+'[1]SEMESTER 2'!AA27</f>
        <v>0</v>
      </c>
      <c r="AB27" s="65">
        <f>'[1]SEMESTER 1'!AB27+'[1]SEMESTER 2'!AB27</f>
        <v>0</v>
      </c>
      <c r="AC27" s="65">
        <f>'[1]SEMESTER 1'!AC27+'[1]SEMESTER 2'!AC27</f>
        <v>0</v>
      </c>
      <c r="AD27" s="65">
        <f>'[1]SEMESTER 1'!AD27+'[1]SEMESTER 2'!AD27</f>
        <v>0</v>
      </c>
      <c r="AE27" s="65">
        <f>'[1]SEMESTER 1'!AE27+'[1]SEMESTER 2'!AE27</f>
        <v>5578000</v>
      </c>
      <c r="AF27" s="65">
        <f t="shared" si="3"/>
        <v>5578000</v>
      </c>
      <c r="AG27" s="65">
        <f>'[1]SEMESTER 1'!AG27+'[1]SEMESTER 2'!AG27</f>
        <v>1135000</v>
      </c>
      <c r="AH27" s="65">
        <f>'[1]SEMESTER 1'!AH27+'[1]SEMESTER 2'!AH27</f>
        <v>0</v>
      </c>
      <c r="AI27" s="65">
        <f>'[1]SEMESTER 1'!AI27+'[1]SEMESTER 2'!AI27</f>
        <v>0</v>
      </c>
      <c r="AJ27" s="65">
        <f t="shared" si="4"/>
        <v>1135000</v>
      </c>
      <c r="AK27" s="65">
        <f>'[1]SEMESTER 1'!AK27+'[1]SEMESTER 2'!AK27</f>
        <v>19420000</v>
      </c>
      <c r="AL27" s="65">
        <f>'[1]SEMESTER 1'!AL27+'[1]SEMESTER 2'!AL27</f>
        <v>23792000</v>
      </c>
      <c r="AM27" s="65">
        <f>'[1]SEMESTER 1'!AM27+'[1]SEMESTER 2'!AM27</f>
        <v>150000</v>
      </c>
      <c r="AN27" s="65">
        <f>'[1]SEMESTER 1'!AN27+'[1]SEMESTER 2'!AN27</f>
        <v>525000</v>
      </c>
      <c r="AO27" s="65">
        <f>'[1]SEMESTER 1'!AO27+'[1]SEMESTER 2'!AO27</f>
        <v>0</v>
      </c>
      <c r="AP27" s="65">
        <f t="shared" si="5"/>
        <v>43887000</v>
      </c>
      <c r="AQ27" s="65">
        <f>'[1]SEMESTER 2'!AQ27</f>
        <v>44074</v>
      </c>
      <c r="AR27" s="65">
        <f>'[1]SEMESTER 2'!AR27</f>
        <v>0</v>
      </c>
      <c r="AS27" s="65">
        <f>'[1]SEMESTER 2'!AS27</f>
        <v>0</v>
      </c>
      <c r="AT27" s="65">
        <f t="shared" si="6"/>
        <v>44074</v>
      </c>
      <c r="AV27" s="67">
        <f t="shared" si="7"/>
        <v>44074</v>
      </c>
      <c r="AW27" s="67">
        <f t="shared" si="8"/>
        <v>0</v>
      </c>
      <c r="AX27" s="67">
        <f t="shared" si="9"/>
        <v>0</v>
      </c>
      <c r="AY27" s="67">
        <f t="shared" si="10"/>
        <v>0</v>
      </c>
      <c r="AZ27" s="67">
        <f t="shared" si="11"/>
        <v>0</v>
      </c>
      <c r="BA27" s="67">
        <f t="shared" si="12"/>
        <v>0</v>
      </c>
      <c r="BC27" s="66">
        <v>2383200</v>
      </c>
      <c r="BD27" s="67">
        <f t="shared" si="0"/>
        <v>-1135000</v>
      </c>
      <c r="BF27" s="67">
        <f t="shared" si="13"/>
        <v>1135000</v>
      </c>
      <c r="BG27" s="68">
        <f t="shared" si="14"/>
        <v>-3194800</v>
      </c>
      <c r="BH27" s="67">
        <f t="shared" si="15"/>
        <v>0</v>
      </c>
      <c r="BJ27" s="67">
        <f t="shared" si="16"/>
        <v>0</v>
      </c>
      <c r="BL27" s="67">
        <f t="shared" si="17"/>
        <v>3194800</v>
      </c>
      <c r="BN27" s="47">
        <f>'[1]SEMESTER 1'!AB27</f>
        <v>0</v>
      </c>
      <c r="BO27" s="47">
        <f>'[1]SEMESTER 1'!AG27</f>
        <v>1135000</v>
      </c>
      <c r="BP27" s="47"/>
      <c r="BQ27" s="47">
        <f>'[1]SEMESTER 1'!AE27</f>
        <v>1470000</v>
      </c>
      <c r="BR27" s="47">
        <f>'[1]SEMESTER 1'!BJ27</f>
        <v>0</v>
      </c>
      <c r="BS27" s="47">
        <f t="shared" si="18"/>
        <v>2605000</v>
      </c>
      <c r="BU27" s="48">
        <f>'[1]SEMESTER 2'!AB27</f>
        <v>0</v>
      </c>
      <c r="BV27" s="48">
        <f>'[1]SEMESTER 2'!AG27</f>
        <v>0</v>
      </c>
      <c r="BW27" s="49"/>
      <c r="BX27" s="48">
        <f>'[1]SEMESTER 2'!AE27</f>
        <v>4108000</v>
      </c>
      <c r="BY27" s="50">
        <f>'[1]SEMESTER 2'!W27</f>
        <v>0</v>
      </c>
      <c r="BZ27" s="51">
        <f t="shared" si="19"/>
        <v>4108000</v>
      </c>
      <c r="CB27" s="4">
        <v>1135000</v>
      </c>
      <c r="CC27" s="4"/>
      <c r="CD27" s="4"/>
      <c r="CE27" s="4">
        <v>5578000</v>
      </c>
      <c r="CF27" s="4"/>
      <c r="CG27" s="4"/>
      <c r="CH27" s="69"/>
      <c r="CJ27" s="69"/>
      <c r="CK27" s="69"/>
    </row>
    <row r="28" spans="1:89" ht="25.15" customHeight="1" x14ac:dyDescent="0.25">
      <c r="A28" s="43">
        <v>21</v>
      </c>
      <c r="B28" s="44" t="s">
        <v>89</v>
      </c>
      <c r="C28" s="45">
        <v>249491</v>
      </c>
      <c r="D28" s="45"/>
      <c r="E28" s="45"/>
      <c r="F28" s="45">
        <f>'[1]SEMESTER 1'!F28+'[1]SEMESTER 2'!F28</f>
        <v>304520000</v>
      </c>
      <c r="G28" s="45">
        <f>'[1]SEMESTER 1'!G28+'[1]SEMESTER 2'!G28</f>
        <v>304520000</v>
      </c>
      <c r="H28" s="45">
        <f>'[1]SEMESTER 1'!H28+'[1]SEMESTER 2'!H28</f>
        <v>0</v>
      </c>
      <c r="I28" s="45">
        <v>25000000</v>
      </c>
      <c r="J28" s="45">
        <f>'[1]SEMESTER 1'!J28+'[1]SEMESTER 2'!J28</f>
        <v>0</v>
      </c>
      <c r="K28" s="45">
        <f>'[1]SEMESTER 1'!K28+'[1]SEMESTER 2'!K28</f>
        <v>0</v>
      </c>
      <c r="L28" s="45">
        <f t="shared" si="1"/>
        <v>634289491</v>
      </c>
      <c r="M28" s="45">
        <f>'[1]SEMESTER 1'!M28+'[1]SEMESTER 2'!M28</f>
        <v>0</v>
      </c>
      <c r="N28" s="45">
        <f>'[1]SEMESTER 1'!N28+'[1]SEMESTER 2'!N28</f>
        <v>381335</v>
      </c>
      <c r="O28" s="45">
        <f>'[1]SEMESTER 1'!O28+'[1]SEMESTER 2'!O28</f>
        <v>381335</v>
      </c>
      <c r="P28" s="45">
        <f>'[1]SEMESTER 1'!P28+'[1]SEMESTER 2'!P28</f>
        <v>634040000</v>
      </c>
      <c r="Q28" s="45">
        <f>'[1]SEMESTER 1'!Q28+'[1]SEMESTER 2'!Q28</f>
        <v>0</v>
      </c>
      <c r="R28" s="45">
        <f>'[1]SEMESTER 1'!R28+'[1]SEMESTER 2'!R28</f>
        <v>459517800</v>
      </c>
      <c r="S28" s="45">
        <f>'[1]SEMESTER 1'!S28+'[1]SEMESTER 2'!S28</f>
        <v>0</v>
      </c>
      <c r="T28" s="45">
        <f>'[1]SEMESTER 1'!T28+'[1]SEMESTER 2'!T28</f>
        <v>25000000</v>
      </c>
      <c r="U28" s="45">
        <f>'[1]SEMESTER 1'!U28+'[1]SEMESTER 2'!U28</f>
        <v>149522200</v>
      </c>
      <c r="V28" s="45">
        <f>'[1]SEMESTER 1'!V28+'[1]SEMESTER 2'!V28</f>
        <v>0</v>
      </c>
      <c r="W28" s="45">
        <f>'[1]SEMESTER 1'!W28+'[1]SEMESTER 2'!W28</f>
        <v>0</v>
      </c>
      <c r="X28" s="45">
        <f t="shared" si="2"/>
        <v>634040000</v>
      </c>
      <c r="Y28" s="45">
        <f>'[1]SEMESTER 1'!Y28+'[1]SEMESTER 2'!Y28</f>
        <v>31993454</v>
      </c>
      <c r="Z28" s="45">
        <f>'[1]SEMESTER 1'!Z28+'[1]SEMESTER 2'!Z28</f>
        <v>31993454</v>
      </c>
      <c r="AA28" s="45">
        <f>'[1]SEMESTER 1'!AA28+'[1]SEMESTER 2'!AA28</f>
        <v>0</v>
      </c>
      <c r="AB28" s="45">
        <f>'[1]SEMESTER 1'!AB28+'[1]SEMESTER 2'!AB28</f>
        <v>7650000</v>
      </c>
      <c r="AC28" s="45">
        <f>'[1]SEMESTER 1'!AC28+'[1]SEMESTER 2'!AC28</f>
        <v>0</v>
      </c>
      <c r="AD28" s="45">
        <f>'[1]SEMESTER 1'!AD28+'[1]SEMESTER 2'!AD28</f>
        <v>0</v>
      </c>
      <c r="AE28" s="45">
        <f>'[1]SEMESTER 1'!AE28+'[1]SEMESTER 2'!AE28</f>
        <v>129347200</v>
      </c>
      <c r="AF28" s="45">
        <f t="shared" si="3"/>
        <v>136997200</v>
      </c>
      <c r="AG28" s="45">
        <f>'[1]SEMESTER 1'!AG28+'[1]SEMESTER 2'!AG28</f>
        <v>12525000</v>
      </c>
      <c r="AH28" s="45">
        <f>'[1]SEMESTER 1'!AH28+'[1]SEMESTER 2'!AH28</f>
        <v>0</v>
      </c>
      <c r="AI28" s="45">
        <f>'[1]SEMESTER 1'!AI28+'[1]SEMESTER 2'!AI28</f>
        <v>0</v>
      </c>
      <c r="AJ28" s="45">
        <f t="shared" si="4"/>
        <v>12525000</v>
      </c>
      <c r="AK28" s="45">
        <f>'[1]SEMESTER 1'!AK28+'[1]SEMESTER 2'!AK28</f>
        <v>146847050</v>
      </c>
      <c r="AL28" s="45">
        <f>'[1]SEMESTER 1'!AL28+'[1]SEMESTER 2'!AL28</f>
        <v>254245750</v>
      </c>
      <c r="AM28" s="45">
        <f>'[1]SEMESTER 1'!AM28+'[1]SEMESTER 2'!AM28</f>
        <v>20940000</v>
      </c>
      <c r="AN28" s="45">
        <f>'[1]SEMESTER 1'!AN28+'[1]SEMESTER 2'!AN28</f>
        <v>62485000</v>
      </c>
      <c r="AO28" s="45">
        <f>'[1]SEMESTER 1'!AO28+'[1]SEMESTER 2'!AO28</f>
        <v>0</v>
      </c>
      <c r="AP28" s="45">
        <f t="shared" si="5"/>
        <v>484517800</v>
      </c>
      <c r="AQ28" s="45">
        <f>'[1]SEMESTER 2'!AQ28</f>
        <v>249491</v>
      </c>
      <c r="AR28" s="45">
        <f>'[1]SEMESTER 2'!AR28</f>
        <v>0</v>
      </c>
      <c r="AS28" s="45">
        <f>'[1]SEMESTER 2'!AS28</f>
        <v>0</v>
      </c>
      <c r="AT28" s="45">
        <f t="shared" si="6"/>
        <v>249491</v>
      </c>
      <c r="AV28" s="4">
        <f t="shared" si="7"/>
        <v>249491</v>
      </c>
      <c r="AW28" s="4">
        <f t="shared" si="8"/>
        <v>0</v>
      </c>
      <c r="AX28" s="4">
        <f t="shared" si="9"/>
        <v>0</v>
      </c>
      <c r="AY28" s="4">
        <f t="shared" si="10"/>
        <v>0</v>
      </c>
      <c r="AZ28" s="4">
        <f t="shared" si="11"/>
        <v>0</v>
      </c>
      <c r="BA28" s="4">
        <f t="shared" si="12"/>
        <v>0</v>
      </c>
      <c r="BB28">
        <v>138475000</v>
      </c>
      <c r="BC28">
        <v>37387400</v>
      </c>
      <c r="BD28" s="4">
        <f t="shared" si="0"/>
        <v>118300000</v>
      </c>
      <c r="BF28" s="4">
        <f t="shared" si="13"/>
        <v>20175000</v>
      </c>
      <c r="BG28" s="9">
        <f t="shared" si="14"/>
        <v>-91959800</v>
      </c>
      <c r="BH28" s="4">
        <f t="shared" si="15"/>
        <v>0</v>
      </c>
      <c r="BJ28" s="4">
        <f t="shared" si="16"/>
        <v>0</v>
      </c>
      <c r="BL28" s="4">
        <f t="shared" si="17"/>
        <v>91959800</v>
      </c>
      <c r="BN28" s="47">
        <f>'[1]SEMESTER 1'!AB28</f>
        <v>0</v>
      </c>
      <c r="BO28" s="47">
        <f>'[1]SEMESTER 1'!AG28</f>
        <v>9225000</v>
      </c>
      <c r="BP28" s="47"/>
      <c r="BQ28" s="47">
        <f>'[1]SEMESTER 1'!AE28</f>
        <v>23940000</v>
      </c>
      <c r="BR28" s="47">
        <f>'[1]SEMESTER 1'!BJ28</f>
        <v>0</v>
      </c>
      <c r="BS28" s="47">
        <f t="shared" si="18"/>
        <v>33165000</v>
      </c>
      <c r="BU28" s="48">
        <f>'[1]SEMESTER 2'!AB28</f>
        <v>7650000</v>
      </c>
      <c r="BV28" s="48">
        <f>'[1]SEMESTER 2'!AG28</f>
        <v>3300000</v>
      </c>
      <c r="BW28" s="49"/>
      <c r="BX28" s="48">
        <f>'[1]SEMESTER 2'!AE28</f>
        <v>105407200</v>
      </c>
      <c r="BY28" s="50">
        <f>'[1]SEMESTER 2'!W28</f>
        <v>0</v>
      </c>
      <c r="BZ28" s="51">
        <f t="shared" si="19"/>
        <v>116357200</v>
      </c>
      <c r="CB28" s="73">
        <v>20175000</v>
      </c>
      <c r="CC28" s="73"/>
      <c r="CD28" s="73"/>
      <c r="CE28" s="73">
        <v>129347200</v>
      </c>
      <c r="CF28" s="4"/>
      <c r="CG28" s="4"/>
      <c r="CH28" s="3"/>
      <c r="CJ28" s="3"/>
      <c r="CK28" s="3"/>
    </row>
    <row r="29" spans="1:89" ht="25.15" customHeight="1" x14ac:dyDescent="0.25">
      <c r="A29" s="43">
        <v>22</v>
      </c>
      <c r="B29" s="44" t="s">
        <v>90</v>
      </c>
      <c r="C29" s="45">
        <v>541902</v>
      </c>
      <c r="D29" s="45"/>
      <c r="E29" s="45"/>
      <c r="F29" s="45">
        <f>'[1]SEMESTER 1'!F29+'[1]SEMESTER 2'!F29</f>
        <v>228160000</v>
      </c>
      <c r="G29" s="45">
        <f>'[1]SEMESTER 1'!G29+'[1]SEMESTER 2'!G29</f>
        <v>228160000</v>
      </c>
      <c r="H29" s="45">
        <f>'[1]SEMESTER 1'!H29+'[1]SEMESTER 2'!H29</f>
        <v>0</v>
      </c>
      <c r="I29" s="45">
        <v>0</v>
      </c>
      <c r="J29" s="45">
        <f>'[1]SEMESTER 1'!J29+'[1]SEMESTER 2'!J29</f>
        <v>0</v>
      </c>
      <c r="K29" s="45">
        <f>'[1]SEMESTER 1'!K29+'[1]SEMESTER 2'!K29</f>
        <v>0</v>
      </c>
      <c r="L29" s="45">
        <f t="shared" si="1"/>
        <v>456861902</v>
      </c>
      <c r="M29" s="45">
        <f>'[1]SEMESTER 1'!M29+'[1]SEMESTER 2'!M29</f>
        <v>0</v>
      </c>
      <c r="N29" s="45">
        <f>'[1]SEMESTER 1'!N29+'[1]SEMESTER 2'!N29</f>
        <v>349400</v>
      </c>
      <c r="O29" s="45">
        <f>'[1]SEMESTER 1'!O29+'[1]SEMESTER 2'!O29</f>
        <v>349400</v>
      </c>
      <c r="P29" s="45">
        <f>'[1]SEMESTER 1'!P29+'[1]SEMESTER 2'!P29</f>
        <v>456320000</v>
      </c>
      <c r="Q29" s="45">
        <f>'[1]SEMESTER 1'!Q29+'[1]SEMESTER 2'!Q29</f>
        <v>0</v>
      </c>
      <c r="R29" s="45">
        <f>'[1]SEMESTER 1'!R29+'[1]SEMESTER 2'!R29</f>
        <v>372208900</v>
      </c>
      <c r="S29" s="45">
        <f>'[1]SEMESTER 1'!S29+'[1]SEMESTER 2'!S29</f>
        <v>0</v>
      </c>
      <c r="T29" s="45">
        <f>'[1]SEMESTER 1'!T29+'[1]SEMESTER 2'!T29</f>
        <v>0</v>
      </c>
      <c r="U29" s="45">
        <f>'[1]SEMESTER 1'!U29+'[1]SEMESTER 2'!U29</f>
        <v>84111100</v>
      </c>
      <c r="V29" s="45">
        <f>'[1]SEMESTER 1'!V29+'[1]SEMESTER 2'!V29</f>
        <v>0</v>
      </c>
      <c r="W29" s="45">
        <f>'[1]SEMESTER 1'!W29+'[1]SEMESTER 2'!W29</f>
        <v>0</v>
      </c>
      <c r="X29" s="45">
        <f t="shared" si="2"/>
        <v>456320000</v>
      </c>
      <c r="Y29" s="45">
        <f>'[1]SEMESTER 1'!Y29+'[1]SEMESTER 2'!Y29</f>
        <v>20537479</v>
      </c>
      <c r="Z29" s="45">
        <f>'[1]SEMESTER 1'!Z29+'[1]SEMESTER 2'!Z29</f>
        <v>20537479</v>
      </c>
      <c r="AA29" s="45">
        <f>'[1]SEMESTER 1'!AA29+'[1]SEMESTER 2'!AA29</f>
        <v>0</v>
      </c>
      <c r="AB29" s="45">
        <f>'[1]SEMESTER 1'!AB29+'[1]SEMESTER 2'!AB29</f>
        <v>34700000</v>
      </c>
      <c r="AC29" s="45">
        <f>'[1]SEMESTER 1'!AC29+'[1]SEMESTER 2'!AC29</f>
        <v>0</v>
      </c>
      <c r="AD29" s="45">
        <f>'[1]SEMESTER 1'!AD29+'[1]SEMESTER 2'!AD29</f>
        <v>0</v>
      </c>
      <c r="AE29" s="45">
        <f>'[1]SEMESTER 1'!AE29+'[1]SEMESTER 2'!AE29</f>
        <v>42611100</v>
      </c>
      <c r="AF29" s="45">
        <f t="shared" si="3"/>
        <v>77311100</v>
      </c>
      <c r="AG29" s="45">
        <f>'[1]SEMESTER 1'!AG29+'[1]SEMESTER 2'!AG29</f>
        <v>6800000</v>
      </c>
      <c r="AH29" s="45">
        <f>'[1]SEMESTER 1'!AH29+'[1]SEMESTER 2'!AH29</f>
        <v>0</v>
      </c>
      <c r="AI29" s="45">
        <f>'[1]SEMESTER 1'!AI29+'[1]SEMESTER 2'!AI29</f>
        <v>0</v>
      </c>
      <c r="AJ29" s="45">
        <f t="shared" si="4"/>
        <v>6800000</v>
      </c>
      <c r="AK29" s="45">
        <f>'[1]SEMESTER 1'!AK29+'[1]SEMESTER 2'!AK29</f>
        <v>149703900</v>
      </c>
      <c r="AL29" s="45">
        <f>'[1]SEMESTER 1'!AL29+'[1]SEMESTER 2'!AL29</f>
        <v>203492000</v>
      </c>
      <c r="AM29" s="45">
        <f>'[1]SEMESTER 1'!AM29+'[1]SEMESTER 2'!AM29</f>
        <v>7390000</v>
      </c>
      <c r="AN29" s="45">
        <f>'[1]SEMESTER 1'!AN29+'[1]SEMESTER 2'!AN29</f>
        <v>11623000</v>
      </c>
      <c r="AO29" s="45">
        <f>'[1]SEMESTER 1'!AO29+'[1]SEMESTER 2'!AO29</f>
        <v>0</v>
      </c>
      <c r="AP29" s="45">
        <f t="shared" si="5"/>
        <v>372208900</v>
      </c>
      <c r="AQ29" s="45">
        <f>'[1]SEMESTER 2'!AQ29</f>
        <v>541902</v>
      </c>
      <c r="AR29" s="45">
        <f>'[1]SEMESTER 2'!AR29</f>
        <v>0</v>
      </c>
      <c r="AS29" s="45">
        <f>'[1]SEMESTER 2'!AS29</f>
        <v>0</v>
      </c>
      <c r="AT29" s="45">
        <f t="shared" si="6"/>
        <v>541902</v>
      </c>
      <c r="AV29" s="4">
        <f t="shared" si="7"/>
        <v>541902</v>
      </c>
      <c r="AW29" s="4">
        <f t="shared" si="8"/>
        <v>0</v>
      </c>
      <c r="AX29" s="4">
        <f t="shared" si="9"/>
        <v>0</v>
      </c>
      <c r="AY29" s="4">
        <f t="shared" si="10"/>
        <v>0</v>
      </c>
      <c r="AZ29" s="4">
        <f t="shared" si="11"/>
        <v>0</v>
      </c>
      <c r="BA29" s="4">
        <f t="shared" si="12"/>
        <v>0</v>
      </c>
      <c r="BB29" s="47">
        <v>58950000</v>
      </c>
      <c r="BC29" s="47">
        <v>25908000</v>
      </c>
      <c r="BD29" s="4">
        <f t="shared" si="0"/>
        <v>17450000</v>
      </c>
      <c r="BF29" s="4">
        <f t="shared" si="13"/>
        <v>41500000</v>
      </c>
      <c r="BG29" s="9">
        <f t="shared" si="14"/>
        <v>-16703100</v>
      </c>
      <c r="BH29" s="4">
        <f t="shared" si="15"/>
        <v>0</v>
      </c>
      <c r="BJ29" s="4">
        <f t="shared" si="16"/>
        <v>0</v>
      </c>
      <c r="BL29" s="4">
        <f t="shared" si="17"/>
        <v>16703100</v>
      </c>
      <c r="BN29" s="47">
        <f>'[1]SEMESTER 1'!AB29</f>
        <v>22000000</v>
      </c>
      <c r="BO29" s="47">
        <f>'[1]SEMESTER 1'!AG29</f>
        <v>0</v>
      </c>
      <c r="BP29" s="47"/>
      <c r="BQ29" s="47">
        <f>'[1]SEMESTER 1'!AE29</f>
        <v>20561100</v>
      </c>
      <c r="BR29" s="47">
        <f>'[1]SEMESTER 1'!BJ29</f>
        <v>0</v>
      </c>
      <c r="BS29" s="47">
        <f t="shared" si="18"/>
        <v>42561100</v>
      </c>
      <c r="BU29" s="48">
        <f>'[1]SEMESTER 2'!AB29</f>
        <v>12700000</v>
      </c>
      <c r="BV29" s="48">
        <f>'[1]SEMESTER 2'!AG29</f>
        <v>6800000</v>
      </c>
      <c r="BW29" s="49"/>
      <c r="BX29" s="48">
        <f>'[1]SEMESTER 2'!AE29</f>
        <v>22050000</v>
      </c>
      <c r="BY29" s="50">
        <f>'[1]SEMESTER 2'!W29</f>
        <v>0</v>
      </c>
      <c r="BZ29" s="51">
        <f t="shared" si="19"/>
        <v>41550000</v>
      </c>
      <c r="CB29" s="73">
        <v>41500000</v>
      </c>
      <c r="CC29" s="73"/>
      <c r="CD29" s="73"/>
      <c r="CE29" s="73">
        <v>42611100</v>
      </c>
      <c r="CF29" s="4"/>
      <c r="CG29" s="4"/>
      <c r="CH29" s="3"/>
      <c r="CJ29" s="3"/>
      <c r="CK29" s="3"/>
    </row>
    <row r="30" spans="1:89" s="6" customFormat="1" ht="25.15" customHeight="1" x14ac:dyDescent="0.25">
      <c r="A30" s="43">
        <v>23</v>
      </c>
      <c r="B30" s="74" t="s">
        <v>91</v>
      </c>
      <c r="C30" s="45">
        <v>160209</v>
      </c>
      <c r="D30" s="45"/>
      <c r="E30" s="45"/>
      <c r="F30" s="45">
        <f>'[1]SEMESTER 1'!F30+'[1]SEMESTER 2'!F30</f>
        <v>98900000</v>
      </c>
      <c r="G30" s="45">
        <f>'[1]SEMESTER 1'!G30+'[1]SEMESTER 2'!G30</f>
        <v>98900000</v>
      </c>
      <c r="H30" s="45">
        <f>'[1]SEMESTER 1'!H30+'[1]SEMESTER 2'!H30</f>
        <v>0</v>
      </c>
      <c r="I30" s="45">
        <v>0</v>
      </c>
      <c r="J30" s="45">
        <f>'[1]SEMESTER 1'!J30+'[1]SEMESTER 2'!J30</f>
        <v>0</v>
      </c>
      <c r="K30" s="45">
        <f>'[1]SEMESTER 1'!K30+'[1]SEMESTER 2'!K30</f>
        <v>0</v>
      </c>
      <c r="L30" s="45">
        <f t="shared" si="1"/>
        <v>197960209</v>
      </c>
      <c r="M30" s="45">
        <f>'[1]SEMESTER 1'!M30+'[1]SEMESTER 2'!M30</f>
        <v>0</v>
      </c>
      <c r="N30" s="45">
        <f>'[1]SEMESTER 1'!N30+'[1]SEMESTER 2'!N30</f>
        <v>118543</v>
      </c>
      <c r="O30" s="45">
        <f>'[1]SEMESTER 1'!O30+'[1]SEMESTER 2'!O30</f>
        <v>118543</v>
      </c>
      <c r="P30" s="45">
        <f>'[1]SEMESTER 1'!P30+'[1]SEMESTER 2'!P30</f>
        <v>197800000</v>
      </c>
      <c r="Q30" s="45">
        <f>'[1]SEMESTER 1'!Q30+'[1]SEMESTER 2'!Q30</f>
        <v>0</v>
      </c>
      <c r="R30" s="45">
        <f>'[1]SEMESTER 1'!R30+'[1]SEMESTER 2'!R30</f>
        <v>181828000</v>
      </c>
      <c r="S30" s="45">
        <f>'[1]SEMESTER 1'!S30+'[1]SEMESTER 2'!S30</f>
        <v>0</v>
      </c>
      <c r="T30" s="45">
        <f>'[1]SEMESTER 1'!T30+'[1]SEMESTER 2'!T30</f>
        <v>0</v>
      </c>
      <c r="U30" s="45">
        <f>'[1]SEMESTER 1'!U30+'[1]SEMESTER 2'!U30</f>
        <v>15972000</v>
      </c>
      <c r="V30" s="45">
        <f>'[1]SEMESTER 1'!V30+'[1]SEMESTER 2'!V30</f>
        <v>0</v>
      </c>
      <c r="W30" s="45">
        <f>'[1]SEMESTER 1'!W30+'[1]SEMESTER 2'!W30</f>
        <v>0</v>
      </c>
      <c r="X30" s="45">
        <f t="shared" si="2"/>
        <v>197800000</v>
      </c>
      <c r="Y30" s="45">
        <f>'[1]SEMESTER 1'!Y30+'[1]SEMESTER 2'!Y30</f>
        <v>1896544</v>
      </c>
      <c r="Z30" s="45">
        <f>'[1]SEMESTER 1'!Z30+'[1]SEMESTER 2'!Z30</f>
        <v>1896544</v>
      </c>
      <c r="AA30" s="45">
        <f>'[1]SEMESTER 1'!AA30+'[1]SEMESTER 2'!AA30</f>
        <v>0</v>
      </c>
      <c r="AB30" s="45">
        <f>'[1]SEMESTER 1'!AB30+'[1]SEMESTER 2'!AB30</f>
        <v>0</v>
      </c>
      <c r="AC30" s="45">
        <f>'[1]SEMESTER 1'!AC30+'[1]SEMESTER 2'!AC30</f>
        <v>0</v>
      </c>
      <c r="AD30" s="45">
        <f>'[1]SEMESTER 1'!AD30+'[1]SEMESTER 2'!AD30</f>
        <v>0</v>
      </c>
      <c r="AE30" s="45">
        <f>'[1]SEMESTER 1'!AE30+'[1]SEMESTER 2'!AE30</f>
        <v>15972000</v>
      </c>
      <c r="AF30" s="45">
        <f t="shared" si="3"/>
        <v>15972000</v>
      </c>
      <c r="AG30" s="45">
        <f>'[1]SEMESTER 1'!AG30+'[1]SEMESTER 2'!AG30</f>
        <v>0</v>
      </c>
      <c r="AH30" s="45">
        <f>'[1]SEMESTER 1'!AH30+'[1]SEMESTER 2'!AH30</f>
        <v>0</v>
      </c>
      <c r="AI30" s="45">
        <f>'[1]SEMESTER 1'!AI30+'[1]SEMESTER 2'!AI30</f>
        <v>0</v>
      </c>
      <c r="AJ30" s="45">
        <f t="shared" si="4"/>
        <v>0</v>
      </c>
      <c r="AK30" s="45">
        <f>'[1]SEMESTER 1'!AK30+'[1]SEMESTER 2'!AK30</f>
        <v>85730050</v>
      </c>
      <c r="AL30" s="45">
        <f>'[1]SEMESTER 1'!AL30+'[1]SEMESTER 2'!AL30</f>
        <v>94597950</v>
      </c>
      <c r="AM30" s="45">
        <f>'[1]SEMESTER 1'!AM30+'[1]SEMESTER 2'!AM30</f>
        <v>1500000</v>
      </c>
      <c r="AN30" s="45">
        <f>'[1]SEMESTER 1'!AN30+'[1]SEMESTER 2'!AN30</f>
        <v>0</v>
      </c>
      <c r="AO30" s="45">
        <f>'[1]SEMESTER 1'!AO30+'[1]SEMESTER 2'!AO30</f>
        <v>0</v>
      </c>
      <c r="AP30" s="45">
        <f t="shared" si="5"/>
        <v>181828000</v>
      </c>
      <c r="AQ30" s="45">
        <f>'[1]SEMESTER 2'!AQ30</f>
        <v>160209</v>
      </c>
      <c r="AR30" s="45">
        <f>'[1]SEMESTER 2'!AR30</f>
        <v>0</v>
      </c>
      <c r="AS30" s="45">
        <f>'[1]SEMESTER 2'!AS30</f>
        <v>0</v>
      </c>
      <c r="AT30" s="45">
        <f t="shared" si="6"/>
        <v>160209</v>
      </c>
      <c r="AU30"/>
      <c r="AV30" s="4">
        <f t="shared" si="7"/>
        <v>160209</v>
      </c>
      <c r="AW30" s="4">
        <f t="shared" si="8"/>
        <v>0</v>
      </c>
      <c r="AX30" s="4">
        <f t="shared" si="9"/>
        <v>0</v>
      </c>
      <c r="AY30" s="4">
        <f t="shared" si="10"/>
        <v>0</v>
      </c>
      <c r="AZ30" s="4">
        <f t="shared" si="11"/>
        <v>0</v>
      </c>
      <c r="BA30" s="4">
        <f t="shared" si="12"/>
        <v>0</v>
      </c>
      <c r="BB30" s="6">
        <v>3300000</v>
      </c>
      <c r="BC30" s="6">
        <v>14141000</v>
      </c>
      <c r="BD30" s="4">
        <f t="shared" si="0"/>
        <v>3300000</v>
      </c>
      <c r="BF30" s="4">
        <f t="shared" si="13"/>
        <v>0</v>
      </c>
      <c r="BG30" s="9">
        <f t="shared" si="14"/>
        <v>-1831000</v>
      </c>
      <c r="BH30" s="4">
        <f t="shared" si="15"/>
        <v>0</v>
      </c>
      <c r="BJ30" s="4">
        <f t="shared" si="16"/>
        <v>0</v>
      </c>
      <c r="BL30" s="4">
        <f t="shared" si="17"/>
        <v>1831000</v>
      </c>
      <c r="BN30" s="47">
        <f>'[1]SEMESTER 1'!AB30</f>
        <v>0</v>
      </c>
      <c r="BO30" s="47">
        <f>'[1]SEMESTER 1'!AG30</f>
        <v>0</v>
      </c>
      <c r="BP30" s="47"/>
      <c r="BQ30" s="47">
        <f>'[1]SEMESTER 1'!AE30</f>
        <v>0</v>
      </c>
      <c r="BR30" s="47">
        <f>'[1]SEMESTER 1'!BJ30</f>
        <v>0</v>
      </c>
      <c r="BS30" s="47">
        <f t="shared" si="18"/>
        <v>0</v>
      </c>
      <c r="BU30" s="48">
        <f>'[1]SEMESTER 2'!AB30</f>
        <v>0</v>
      </c>
      <c r="BV30" s="48">
        <f>'[1]SEMESTER 2'!AG30</f>
        <v>0</v>
      </c>
      <c r="BW30" s="49"/>
      <c r="BX30" s="48">
        <f>'[1]SEMESTER 2'!AE30</f>
        <v>15972000</v>
      </c>
      <c r="BY30" s="50">
        <f>'[1]SEMESTER 2'!W30</f>
        <v>0</v>
      </c>
      <c r="BZ30" s="51">
        <f t="shared" si="19"/>
        <v>15972000</v>
      </c>
      <c r="CB30" s="73"/>
      <c r="CC30" s="73"/>
      <c r="CD30" s="73"/>
      <c r="CE30" s="73">
        <v>16566300</v>
      </c>
      <c r="CF30" s="4"/>
      <c r="CG30" s="4"/>
      <c r="CH30" s="3"/>
      <c r="CJ30" s="3"/>
      <c r="CK30" s="3"/>
    </row>
    <row r="31" spans="1:89" ht="25.15" customHeight="1" x14ac:dyDescent="0.25">
      <c r="A31" s="43">
        <v>24</v>
      </c>
      <c r="B31" s="44" t="s">
        <v>92</v>
      </c>
      <c r="C31" s="45">
        <v>874129</v>
      </c>
      <c r="D31" s="45"/>
      <c r="E31" s="45"/>
      <c r="F31" s="45">
        <f>'[1]SEMESTER 1'!F31+'[1]SEMESTER 2'!F31</f>
        <v>125580000</v>
      </c>
      <c r="G31" s="45">
        <f>'[1]SEMESTER 1'!G31+'[1]SEMESTER 2'!G31</f>
        <v>125580000</v>
      </c>
      <c r="H31" s="45">
        <f>'[1]SEMESTER 1'!H31+'[1]SEMESTER 2'!H31</f>
        <v>0</v>
      </c>
      <c r="I31" s="45">
        <v>0</v>
      </c>
      <c r="J31" s="45">
        <f>'[1]SEMESTER 1'!J31+'[1]SEMESTER 2'!J31</f>
        <v>0</v>
      </c>
      <c r="K31" s="45">
        <f>'[1]SEMESTER 1'!K31+'[1]SEMESTER 2'!K31</f>
        <v>0</v>
      </c>
      <c r="L31" s="45">
        <f t="shared" si="1"/>
        <v>252034129</v>
      </c>
      <c r="M31" s="45">
        <f>'[1]SEMESTER 1'!M31+'[1]SEMESTER 2'!M31</f>
        <v>0</v>
      </c>
      <c r="N31" s="45">
        <f>'[1]SEMESTER 1'!N31+'[1]SEMESTER 2'!N31</f>
        <v>218263</v>
      </c>
      <c r="O31" s="45">
        <f>'[1]SEMESTER 1'!O31+'[1]SEMESTER 2'!O31</f>
        <v>218263</v>
      </c>
      <c r="P31" s="45">
        <f>'[1]SEMESTER 1'!P31+'[1]SEMESTER 2'!P31</f>
        <v>251160000</v>
      </c>
      <c r="Q31" s="45">
        <f>'[1]SEMESTER 1'!Q31+'[1]SEMESTER 2'!Q31</f>
        <v>0</v>
      </c>
      <c r="R31" s="45">
        <f>'[1]SEMESTER 1'!R31+'[1]SEMESTER 2'!R31</f>
        <v>173673000</v>
      </c>
      <c r="S31" s="45">
        <f>'[1]SEMESTER 1'!S31+'[1]SEMESTER 2'!S31</f>
        <v>0</v>
      </c>
      <c r="T31" s="45">
        <f>'[1]SEMESTER 1'!T31+'[1]SEMESTER 2'!T31</f>
        <v>0</v>
      </c>
      <c r="U31" s="45">
        <f>'[1]SEMESTER 1'!U31+'[1]SEMESTER 2'!U31</f>
        <v>77487000</v>
      </c>
      <c r="V31" s="45">
        <f>'[1]SEMESTER 1'!V31+'[1]SEMESTER 2'!V31</f>
        <v>0</v>
      </c>
      <c r="W31" s="45">
        <f>'[1]SEMESTER 1'!W31+'[1]SEMESTER 2'!W31</f>
        <v>0</v>
      </c>
      <c r="X31" s="45">
        <f t="shared" si="2"/>
        <v>251160000</v>
      </c>
      <c r="Y31" s="45">
        <f>'[1]SEMESTER 1'!Y31+'[1]SEMESTER 2'!Y31</f>
        <v>6414274</v>
      </c>
      <c r="Z31" s="45">
        <f>'[1]SEMESTER 1'!Z31+'[1]SEMESTER 2'!Z31</f>
        <v>6414274</v>
      </c>
      <c r="AA31" s="45">
        <f>'[1]SEMESTER 1'!AA31+'[1]SEMESTER 2'!AA31</f>
        <v>0</v>
      </c>
      <c r="AB31" s="45">
        <f>'[1]SEMESTER 1'!AB31+'[1]SEMESTER 2'!AB31</f>
        <v>0</v>
      </c>
      <c r="AC31" s="45">
        <f>'[1]SEMESTER 1'!AC31+'[1]SEMESTER 2'!AC31</f>
        <v>0</v>
      </c>
      <c r="AD31" s="45">
        <f>'[1]SEMESTER 1'!AD31+'[1]SEMESTER 2'!AD31</f>
        <v>0</v>
      </c>
      <c r="AE31" s="45">
        <f>'[1]SEMESTER 1'!AE31+'[1]SEMESTER 2'!AE31</f>
        <v>41687000</v>
      </c>
      <c r="AF31" s="45">
        <f t="shared" si="3"/>
        <v>41687000</v>
      </c>
      <c r="AG31" s="45">
        <f>'[1]SEMESTER 1'!AG31+'[1]SEMESTER 2'!AG31</f>
        <v>35800000</v>
      </c>
      <c r="AH31" s="45">
        <f>'[1]SEMESTER 1'!AH31+'[1]SEMESTER 2'!AH31</f>
        <v>0</v>
      </c>
      <c r="AI31" s="45">
        <f>'[1]SEMESTER 1'!AI31+'[1]SEMESTER 2'!AI31</f>
        <v>0</v>
      </c>
      <c r="AJ31" s="45">
        <f t="shared" si="4"/>
        <v>35800000</v>
      </c>
      <c r="AK31" s="45">
        <f>'[1]SEMESTER 1'!AK31+'[1]SEMESTER 2'!AK31</f>
        <v>81053000</v>
      </c>
      <c r="AL31" s="45">
        <f>'[1]SEMESTER 1'!AL31+'[1]SEMESTER 2'!AL31</f>
        <v>66900000</v>
      </c>
      <c r="AM31" s="45">
        <f>'[1]SEMESTER 1'!AM31+'[1]SEMESTER 2'!AM31</f>
        <v>24620000</v>
      </c>
      <c r="AN31" s="45">
        <f>'[1]SEMESTER 1'!AN31+'[1]SEMESTER 2'!AN31</f>
        <v>1100000</v>
      </c>
      <c r="AO31" s="45">
        <f>'[1]SEMESTER 1'!AO31+'[1]SEMESTER 2'!AO31</f>
        <v>0</v>
      </c>
      <c r="AP31" s="45">
        <f t="shared" si="5"/>
        <v>173673000</v>
      </c>
      <c r="AQ31" s="45">
        <f>'[1]SEMESTER 2'!AQ31</f>
        <v>874129</v>
      </c>
      <c r="AR31" s="45">
        <f>'[1]SEMESTER 2'!AR31</f>
        <v>0</v>
      </c>
      <c r="AS31" s="45">
        <f>'[1]SEMESTER 2'!AS31</f>
        <v>0</v>
      </c>
      <c r="AT31" s="45">
        <f t="shared" si="6"/>
        <v>874129</v>
      </c>
      <c r="AV31" s="4">
        <f t="shared" si="7"/>
        <v>874129</v>
      </c>
      <c r="AW31" s="4">
        <f t="shared" si="8"/>
        <v>0</v>
      </c>
      <c r="AX31" s="4">
        <f t="shared" si="9"/>
        <v>0</v>
      </c>
      <c r="AY31" s="4">
        <f t="shared" si="10"/>
        <v>0</v>
      </c>
      <c r="AZ31" s="4">
        <f t="shared" si="11"/>
        <v>0</v>
      </c>
      <c r="BA31" s="4">
        <f t="shared" si="12"/>
        <v>0</v>
      </c>
      <c r="BB31" s="46">
        <v>29045000</v>
      </c>
      <c r="BC31" s="46">
        <v>24300000</v>
      </c>
      <c r="BD31" s="4">
        <f t="shared" si="0"/>
        <v>-6755000</v>
      </c>
      <c r="BF31" s="4">
        <f t="shared" si="13"/>
        <v>35800000</v>
      </c>
      <c r="BG31" s="9">
        <f t="shared" si="14"/>
        <v>-17387000</v>
      </c>
      <c r="BH31" s="4">
        <f t="shared" si="15"/>
        <v>0</v>
      </c>
      <c r="BJ31" s="4">
        <f t="shared" si="16"/>
        <v>0</v>
      </c>
      <c r="BL31" s="4">
        <f t="shared" si="17"/>
        <v>17387000</v>
      </c>
      <c r="BN31" s="47">
        <f>'[1]SEMESTER 1'!AB31</f>
        <v>0</v>
      </c>
      <c r="BO31" s="47">
        <f>'[1]SEMESTER 1'!AG31</f>
        <v>21000000</v>
      </c>
      <c r="BP31" s="47"/>
      <c r="BQ31" s="47">
        <f>'[1]SEMESTER 1'!AE31</f>
        <v>27160000</v>
      </c>
      <c r="BR31" s="47">
        <f>'[1]SEMESTER 1'!BJ31</f>
        <v>0</v>
      </c>
      <c r="BS31" s="47">
        <f t="shared" si="18"/>
        <v>48160000</v>
      </c>
      <c r="BU31" s="48">
        <f>'[1]SEMESTER 2'!AB31</f>
        <v>0</v>
      </c>
      <c r="BV31" s="48">
        <f>'[1]SEMESTER 2'!AG31</f>
        <v>14800000</v>
      </c>
      <c r="BW31" s="49"/>
      <c r="BX31" s="48">
        <f>'[1]SEMESTER 2'!AE31</f>
        <v>14527000</v>
      </c>
      <c r="BY31" s="50">
        <f>'[1]SEMESTER 2'!W31</f>
        <v>0</v>
      </c>
      <c r="BZ31" s="51">
        <f t="shared" si="19"/>
        <v>29327000</v>
      </c>
      <c r="CB31" s="73">
        <v>35800000</v>
      </c>
      <c r="CC31" s="73"/>
      <c r="CD31" s="73"/>
      <c r="CE31" s="73">
        <v>40460000</v>
      </c>
      <c r="CF31" s="4"/>
      <c r="CG31" s="4"/>
      <c r="CH31" s="3"/>
      <c r="CJ31" s="3"/>
      <c r="CK31" s="3"/>
    </row>
    <row r="32" spans="1:89" ht="25.15" customHeight="1" x14ac:dyDescent="0.25">
      <c r="A32" s="43">
        <v>25</v>
      </c>
      <c r="B32" s="44" t="s">
        <v>93</v>
      </c>
      <c r="C32" s="45">
        <v>393889</v>
      </c>
      <c r="D32" s="45"/>
      <c r="E32" s="45"/>
      <c r="F32" s="45">
        <f>'[1]SEMESTER 1'!F32+'[1]SEMESTER 2'!F32</f>
        <v>127880000</v>
      </c>
      <c r="G32" s="45">
        <f>'[1]SEMESTER 1'!G32+'[1]SEMESTER 2'!G32</f>
        <v>127880000</v>
      </c>
      <c r="H32" s="45">
        <f>'[1]SEMESTER 1'!H32+'[1]SEMESTER 2'!H32</f>
        <v>0</v>
      </c>
      <c r="I32" s="45">
        <v>22500000</v>
      </c>
      <c r="J32" s="45">
        <f>'[1]SEMESTER 1'!J32+'[1]SEMESTER 2'!J32</f>
        <v>0</v>
      </c>
      <c r="K32" s="45">
        <f>'[1]SEMESTER 1'!K32+'[1]SEMESTER 2'!K32</f>
        <v>0</v>
      </c>
      <c r="L32" s="45">
        <f t="shared" si="1"/>
        <v>278653889</v>
      </c>
      <c r="M32" s="45">
        <f>'[1]SEMESTER 1'!M32+'[1]SEMESTER 2'!M32</f>
        <v>0</v>
      </c>
      <c r="N32" s="45">
        <f>'[1]SEMESTER 1'!N32+'[1]SEMESTER 2'!N32</f>
        <v>175421</v>
      </c>
      <c r="O32" s="45">
        <f>'[1]SEMESTER 1'!O32+'[1]SEMESTER 2'!O32</f>
        <v>175421</v>
      </c>
      <c r="P32" s="45">
        <f>'[1]SEMESTER 1'!P32+'[1]SEMESTER 2'!P32</f>
        <v>278260000</v>
      </c>
      <c r="Q32" s="45">
        <f>'[1]SEMESTER 1'!Q32+'[1]SEMESTER 2'!Q32</f>
        <v>0</v>
      </c>
      <c r="R32" s="45">
        <f>'[1]SEMESTER 1'!R32+'[1]SEMESTER 2'!R32</f>
        <v>193594800</v>
      </c>
      <c r="S32" s="45">
        <f>'[1]SEMESTER 1'!S32+'[1]SEMESTER 2'!S32</f>
        <v>0</v>
      </c>
      <c r="T32" s="45">
        <f>'[1]SEMESTER 1'!T32+'[1]SEMESTER 2'!T32</f>
        <v>19540000</v>
      </c>
      <c r="U32" s="45">
        <f>'[1]SEMESTER 1'!U32+'[1]SEMESTER 2'!U32</f>
        <v>65125200</v>
      </c>
      <c r="V32" s="45">
        <f>'[1]SEMESTER 1'!V32+'[1]SEMESTER 2'!V32</f>
        <v>0</v>
      </c>
      <c r="W32" s="45">
        <f>'[1]SEMESTER 1'!W32+'[1]SEMESTER 2'!W32</f>
        <v>0</v>
      </c>
      <c r="X32" s="45">
        <f t="shared" si="2"/>
        <v>278260000</v>
      </c>
      <c r="Y32" s="45">
        <f>'[1]SEMESTER 1'!Y32+'[1]SEMESTER 2'!Y32</f>
        <v>17333395</v>
      </c>
      <c r="Z32" s="45">
        <f>'[1]SEMESTER 1'!Z32+'[1]SEMESTER 2'!Z32</f>
        <v>17333395</v>
      </c>
      <c r="AA32" s="45">
        <f>'[1]SEMESTER 1'!AA32+'[1]SEMESTER 2'!AA32</f>
        <v>0</v>
      </c>
      <c r="AB32" s="45">
        <f>'[1]SEMESTER 1'!AB32+'[1]SEMESTER 2'!AB32</f>
        <v>23618200</v>
      </c>
      <c r="AC32" s="45">
        <f>'[1]SEMESTER 1'!AC32+'[1]SEMESTER 2'!AC32</f>
        <v>0</v>
      </c>
      <c r="AD32" s="45">
        <f>'[1]SEMESTER 1'!AD32+'[1]SEMESTER 2'!AD32</f>
        <v>0</v>
      </c>
      <c r="AE32" s="45">
        <f>'[1]SEMESTER 1'!AE32+'[1]SEMESTER 2'!AE32</f>
        <v>5852000</v>
      </c>
      <c r="AF32" s="45">
        <f t="shared" si="3"/>
        <v>29470200</v>
      </c>
      <c r="AG32" s="45">
        <f>'[1]SEMESTER 1'!AG32+'[1]SEMESTER 2'!AG32</f>
        <v>35655000</v>
      </c>
      <c r="AH32" s="45">
        <f>'[1]SEMESTER 1'!AH32+'[1]SEMESTER 2'!AH32</f>
        <v>0</v>
      </c>
      <c r="AI32" s="45">
        <f>'[1]SEMESTER 1'!AI32+'[1]SEMESTER 2'!AI32</f>
        <v>0</v>
      </c>
      <c r="AJ32" s="45">
        <f t="shared" si="4"/>
        <v>35655000</v>
      </c>
      <c r="AK32" s="45">
        <f>'[1]SEMESTER 1'!AK32+'[1]SEMESTER 2'!AK32</f>
        <v>77074200</v>
      </c>
      <c r="AL32" s="45">
        <f>'[1]SEMESTER 1'!AL32+'[1]SEMESTER 2'!AL32</f>
        <v>125273000</v>
      </c>
      <c r="AM32" s="45">
        <f>'[1]SEMESTER 1'!AM32+'[1]SEMESTER 2'!AM32</f>
        <v>10287600</v>
      </c>
      <c r="AN32" s="45">
        <f>'[1]SEMESTER 1'!AN32+'[1]SEMESTER 2'!AN32</f>
        <v>500000</v>
      </c>
      <c r="AO32" s="45">
        <f>'[1]SEMESTER 1'!AO32+'[1]SEMESTER 2'!AO32</f>
        <v>0</v>
      </c>
      <c r="AP32" s="45">
        <f t="shared" si="5"/>
        <v>213134800</v>
      </c>
      <c r="AQ32" s="45">
        <f>'[1]SEMESTER 2'!AQ32</f>
        <v>393889</v>
      </c>
      <c r="AR32" s="45">
        <f>'[1]SEMESTER 2'!AR32</f>
        <v>0</v>
      </c>
      <c r="AS32" s="45">
        <f>'[1]SEMESTER 2'!AS32</f>
        <v>0</v>
      </c>
      <c r="AT32" s="45">
        <f t="shared" si="6"/>
        <v>393889</v>
      </c>
      <c r="AV32" s="4">
        <f t="shared" si="7"/>
        <v>393889</v>
      </c>
      <c r="AW32" s="4">
        <f t="shared" si="8"/>
        <v>0</v>
      </c>
      <c r="AX32" s="4">
        <f t="shared" si="9"/>
        <v>0</v>
      </c>
      <c r="AY32" s="4">
        <f t="shared" si="10"/>
        <v>0</v>
      </c>
      <c r="AZ32" s="4">
        <f t="shared" si="11"/>
        <v>0</v>
      </c>
      <c r="BA32" s="4">
        <f t="shared" si="12"/>
        <v>0</v>
      </c>
      <c r="BB32">
        <v>79600000</v>
      </c>
      <c r="BC32">
        <v>7000000</v>
      </c>
      <c r="BD32" s="4">
        <f t="shared" si="0"/>
        <v>20326800</v>
      </c>
      <c r="BF32" s="4">
        <f t="shared" si="13"/>
        <v>59273200</v>
      </c>
      <c r="BG32" s="9">
        <f t="shared" si="14"/>
        <v>1148000</v>
      </c>
      <c r="BH32" s="4">
        <f t="shared" si="15"/>
        <v>0</v>
      </c>
      <c r="BJ32" s="4">
        <f t="shared" si="16"/>
        <v>0</v>
      </c>
      <c r="BL32" s="4">
        <f t="shared" si="17"/>
        <v>-1148000</v>
      </c>
      <c r="BN32" s="47">
        <f>'[1]SEMESTER 1'!AB32</f>
        <v>19118200</v>
      </c>
      <c r="BO32" s="47">
        <f>'[1]SEMESTER 1'!AG32</f>
        <v>7155000</v>
      </c>
      <c r="BP32" s="47"/>
      <c r="BQ32" s="47">
        <f>'[1]SEMESTER 1'!AE32</f>
        <v>5852000</v>
      </c>
      <c r="BR32" s="47">
        <f>'[1]SEMESTER 1'!BJ32</f>
        <v>0</v>
      </c>
      <c r="BS32" s="47">
        <f t="shared" si="18"/>
        <v>32125200</v>
      </c>
      <c r="BU32" s="48">
        <f>'[1]SEMESTER 2'!AB32</f>
        <v>4500000</v>
      </c>
      <c r="BV32" s="48">
        <f>'[1]SEMESTER 2'!AG32</f>
        <v>28500000</v>
      </c>
      <c r="BW32" s="49"/>
      <c r="BX32" s="48">
        <f>'[1]SEMESTER 2'!AE32</f>
        <v>0</v>
      </c>
      <c r="BY32" s="50">
        <f>'[1]SEMESTER 2'!W32</f>
        <v>0</v>
      </c>
      <c r="BZ32" s="51">
        <f t="shared" si="19"/>
        <v>33000000</v>
      </c>
      <c r="CB32" s="73">
        <v>59273200</v>
      </c>
      <c r="CC32" s="73"/>
      <c r="CD32" s="73"/>
      <c r="CE32" s="73">
        <v>5852000</v>
      </c>
      <c r="CF32" s="4"/>
      <c r="CG32" s="4"/>
      <c r="CH32" s="3"/>
      <c r="CJ32" s="3"/>
      <c r="CK32" s="3"/>
    </row>
    <row r="33" spans="1:89" s="66" customFormat="1" ht="25.15" customHeight="1" x14ac:dyDescent="0.25">
      <c r="A33" s="63">
        <v>26</v>
      </c>
      <c r="B33" s="64" t="s">
        <v>94</v>
      </c>
      <c r="C33" s="65">
        <v>354471</v>
      </c>
      <c r="D33" s="65"/>
      <c r="E33" s="65"/>
      <c r="F33" s="65">
        <f>'[1]SEMESTER 1'!F33+'[1]SEMESTER 2'!F33</f>
        <v>274620000</v>
      </c>
      <c r="G33" s="65">
        <f>'[1]SEMESTER 1'!G33+'[1]SEMESTER 2'!G33</f>
        <v>274620000</v>
      </c>
      <c r="H33" s="65">
        <f>'[1]SEMESTER 1'!H33+'[1]SEMESTER 2'!H33</f>
        <v>0</v>
      </c>
      <c r="I33" s="65">
        <v>0</v>
      </c>
      <c r="J33" s="65">
        <f>'[1]SEMESTER 1'!J33+'[1]SEMESTER 2'!J33</f>
        <v>0</v>
      </c>
      <c r="K33" s="65">
        <f>'[1]SEMESTER 1'!K33+'[1]SEMESTER 2'!K33</f>
        <v>0</v>
      </c>
      <c r="L33" s="65">
        <f t="shared" si="1"/>
        <v>549594471</v>
      </c>
      <c r="M33" s="65">
        <f>'[1]SEMESTER 1'!M33+'[1]SEMESTER 2'!M33</f>
        <v>0</v>
      </c>
      <c r="N33" s="65">
        <f>'[1]SEMESTER 1'!N33+'[1]SEMESTER 2'!N33</f>
        <v>399014</v>
      </c>
      <c r="O33" s="65">
        <f>'[1]SEMESTER 1'!O33+'[1]SEMESTER 2'!O33</f>
        <v>399014</v>
      </c>
      <c r="P33" s="65">
        <f>'[1]SEMESTER 1'!P33+'[1]SEMESTER 2'!P33</f>
        <v>549240000</v>
      </c>
      <c r="Q33" s="65">
        <f>'[1]SEMESTER 1'!Q33+'[1]SEMESTER 2'!Q33</f>
        <v>0</v>
      </c>
      <c r="R33" s="65">
        <f>'[1]SEMESTER 1'!R33+'[1]SEMESTER 2'!R33</f>
        <v>424281200</v>
      </c>
      <c r="S33" s="65">
        <f>'[1]SEMESTER 1'!S33+'[1]SEMESTER 2'!S33</f>
        <v>0</v>
      </c>
      <c r="T33" s="65">
        <f>'[1]SEMESTER 1'!T33+'[1]SEMESTER 2'!T33</f>
        <v>0</v>
      </c>
      <c r="U33" s="65">
        <f>'[1]SEMESTER 1'!U33+'[1]SEMESTER 2'!U33</f>
        <v>124958800</v>
      </c>
      <c r="V33" s="65">
        <f>'[1]SEMESTER 1'!V33+'[1]SEMESTER 2'!V33</f>
        <v>0</v>
      </c>
      <c r="W33" s="65">
        <f>'[1]SEMESTER 1'!W33+'[1]SEMESTER 2'!W33</f>
        <v>0</v>
      </c>
      <c r="X33" s="65">
        <f t="shared" si="2"/>
        <v>549240000</v>
      </c>
      <c r="Y33" s="65">
        <f>'[1]SEMESTER 1'!Y33+'[1]SEMESTER 2'!Y33</f>
        <v>20448609</v>
      </c>
      <c r="Z33" s="65">
        <f>'[1]SEMESTER 1'!Z33+'[1]SEMESTER 2'!Z33</f>
        <v>20448609</v>
      </c>
      <c r="AA33" s="65">
        <f>'[1]SEMESTER 1'!AA33+'[1]SEMESTER 2'!AA33</f>
        <v>0</v>
      </c>
      <c r="AB33" s="65">
        <f>'[1]SEMESTER 1'!AB33+'[1]SEMESTER 2'!AB33</f>
        <v>37000000</v>
      </c>
      <c r="AC33" s="65">
        <f>'[1]SEMESTER 1'!AC33+'[1]SEMESTER 2'!AC33</f>
        <v>0</v>
      </c>
      <c r="AD33" s="65">
        <f>'[1]SEMESTER 1'!AD33+'[1]SEMESTER 2'!AD33</f>
        <v>0</v>
      </c>
      <c r="AE33" s="65">
        <f>'[1]SEMESTER 1'!AE33+'[1]SEMESTER 2'!AE33</f>
        <v>84158800</v>
      </c>
      <c r="AF33" s="65">
        <f t="shared" si="3"/>
        <v>121158800</v>
      </c>
      <c r="AG33" s="65">
        <f>'[1]SEMESTER 1'!AG33+'[1]SEMESTER 2'!AG33</f>
        <v>3800000</v>
      </c>
      <c r="AH33" s="65">
        <f>'[1]SEMESTER 1'!AH33+'[1]SEMESTER 2'!AH33</f>
        <v>0</v>
      </c>
      <c r="AI33" s="65">
        <f>'[1]SEMESTER 1'!AI33+'[1]SEMESTER 2'!AI33</f>
        <v>0</v>
      </c>
      <c r="AJ33" s="65">
        <f t="shared" si="4"/>
        <v>3800000</v>
      </c>
      <c r="AK33" s="65">
        <f>'[1]SEMESTER 1'!AK33+'[1]SEMESTER 2'!AK33</f>
        <v>149014078</v>
      </c>
      <c r="AL33" s="65">
        <f>'[1]SEMESTER 1'!AL33+'[1]SEMESTER 2'!AL33</f>
        <v>258897122</v>
      </c>
      <c r="AM33" s="65">
        <f>'[1]SEMESTER 1'!AM33+'[1]SEMESTER 2'!AM33</f>
        <v>14870000</v>
      </c>
      <c r="AN33" s="65">
        <f>'[1]SEMESTER 1'!AN33+'[1]SEMESTER 2'!AN33</f>
        <v>1500000</v>
      </c>
      <c r="AO33" s="65">
        <f>'[1]SEMESTER 1'!AO33+'[1]SEMESTER 2'!AO33</f>
        <v>0</v>
      </c>
      <c r="AP33" s="65">
        <f t="shared" si="5"/>
        <v>424281200</v>
      </c>
      <c r="AQ33" s="65">
        <f>'[1]SEMESTER 2'!AQ33</f>
        <v>354471</v>
      </c>
      <c r="AR33" s="65">
        <f>'[1]SEMESTER 2'!AR33</f>
        <v>0</v>
      </c>
      <c r="AS33" s="65">
        <f>'[1]SEMESTER 2'!AS33</f>
        <v>0</v>
      </c>
      <c r="AT33" s="65">
        <f t="shared" si="6"/>
        <v>354471</v>
      </c>
      <c r="AV33" s="67">
        <f t="shared" si="7"/>
        <v>354471</v>
      </c>
      <c r="AW33" s="67">
        <f t="shared" si="8"/>
        <v>0</v>
      </c>
      <c r="AX33" s="67">
        <f t="shared" si="9"/>
        <v>0</v>
      </c>
      <c r="AY33" s="67">
        <f t="shared" si="10"/>
        <v>0</v>
      </c>
      <c r="AZ33" s="67">
        <f t="shared" si="11"/>
        <v>0</v>
      </c>
      <c r="BA33" s="67">
        <f t="shared" si="12"/>
        <v>0</v>
      </c>
      <c r="BB33" s="71">
        <v>41900000</v>
      </c>
      <c r="BC33" s="71">
        <v>47507000</v>
      </c>
      <c r="BD33" s="67">
        <f t="shared" si="0"/>
        <v>1100000</v>
      </c>
      <c r="BF33" s="67">
        <f t="shared" si="13"/>
        <v>40800000</v>
      </c>
      <c r="BG33" s="68">
        <f t="shared" si="14"/>
        <v>-36651800</v>
      </c>
      <c r="BH33" s="67">
        <f t="shared" si="15"/>
        <v>0</v>
      </c>
      <c r="BJ33" s="67">
        <f t="shared" si="16"/>
        <v>0</v>
      </c>
      <c r="BL33" s="67">
        <f t="shared" si="17"/>
        <v>36651800</v>
      </c>
      <c r="BN33" s="47">
        <f>'[1]SEMESTER 1'!AB33</f>
        <v>0</v>
      </c>
      <c r="BO33" s="47">
        <f>'[1]SEMESTER 1'!AG33</f>
        <v>1600000</v>
      </c>
      <c r="BP33" s="47"/>
      <c r="BQ33" s="47">
        <f>'[1]SEMESTER 1'!AE33</f>
        <v>78383800</v>
      </c>
      <c r="BR33" s="47">
        <f>'[1]SEMESTER 1'!BJ33</f>
        <v>0</v>
      </c>
      <c r="BS33" s="47">
        <f t="shared" si="18"/>
        <v>79983800</v>
      </c>
      <c r="BU33" s="48">
        <f>'[1]SEMESTER 2'!AB33</f>
        <v>37000000</v>
      </c>
      <c r="BV33" s="48">
        <f>'[1]SEMESTER 2'!AG33</f>
        <v>2200000</v>
      </c>
      <c r="BW33" s="49"/>
      <c r="BX33" s="48">
        <f>'[1]SEMESTER 2'!AE33</f>
        <v>5775000</v>
      </c>
      <c r="BY33" s="50">
        <f>'[1]SEMESTER 2'!W33</f>
        <v>0</v>
      </c>
      <c r="BZ33" s="51">
        <f t="shared" si="19"/>
        <v>44975000</v>
      </c>
      <c r="CB33" s="73">
        <v>41100000</v>
      </c>
      <c r="CC33" s="4"/>
      <c r="CD33" s="4"/>
      <c r="CE33" s="73">
        <v>80258800</v>
      </c>
      <c r="CF33" s="4"/>
      <c r="CG33" s="4"/>
      <c r="CH33" s="69"/>
      <c r="CJ33" s="69"/>
      <c r="CK33" s="69"/>
    </row>
    <row r="34" spans="1:89" s="66" customFormat="1" ht="25.15" customHeight="1" x14ac:dyDescent="0.25">
      <c r="A34" s="63">
        <v>27</v>
      </c>
      <c r="B34" s="64" t="s">
        <v>95</v>
      </c>
      <c r="C34" s="65">
        <v>130833</v>
      </c>
      <c r="D34" s="65"/>
      <c r="E34" s="65"/>
      <c r="F34" s="65">
        <f>'[1]SEMESTER 1'!F34+'[1]SEMESTER 2'!F34</f>
        <v>180320000</v>
      </c>
      <c r="G34" s="65">
        <f>'[1]SEMESTER 1'!G34+'[1]SEMESTER 2'!G34</f>
        <v>180320000</v>
      </c>
      <c r="H34" s="65">
        <f>'[1]SEMESTER 1'!H34+'[1]SEMESTER 2'!H34</f>
        <v>0</v>
      </c>
      <c r="I34" s="65">
        <v>0</v>
      </c>
      <c r="J34" s="65">
        <f>'[1]SEMESTER 1'!J34+'[1]SEMESTER 2'!J34</f>
        <v>0</v>
      </c>
      <c r="K34" s="65">
        <f>'[1]SEMESTER 1'!K34+'[1]SEMESTER 2'!K34</f>
        <v>0</v>
      </c>
      <c r="L34" s="65">
        <f t="shared" si="1"/>
        <v>360770833</v>
      </c>
      <c r="M34" s="65">
        <f>'[1]SEMESTER 1'!M34+'[1]SEMESTER 2'!M34</f>
        <v>0</v>
      </c>
      <c r="N34" s="65">
        <f>'[1]SEMESTER 1'!N34+'[1]SEMESTER 2'!N34</f>
        <v>211182</v>
      </c>
      <c r="O34" s="65">
        <f>'[1]SEMESTER 1'!O34+'[1]SEMESTER 2'!O34</f>
        <v>211182</v>
      </c>
      <c r="P34" s="65">
        <f>'[1]SEMESTER 1'!P34+'[1]SEMESTER 2'!P34</f>
        <v>360640000</v>
      </c>
      <c r="Q34" s="65">
        <f>'[1]SEMESTER 1'!Q34+'[1]SEMESTER 2'!Q34</f>
        <v>0</v>
      </c>
      <c r="R34" s="65">
        <f>'[1]SEMESTER 1'!R34+'[1]SEMESTER 2'!R34</f>
        <v>261203500</v>
      </c>
      <c r="S34" s="65">
        <f>'[1]SEMESTER 1'!S34+'[1]SEMESTER 2'!S34</f>
        <v>0</v>
      </c>
      <c r="T34" s="65">
        <f>'[1]SEMESTER 1'!T34+'[1]SEMESTER 2'!T34</f>
        <v>0</v>
      </c>
      <c r="U34" s="65">
        <f>'[1]SEMESTER 1'!U34+'[1]SEMESTER 2'!U34</f>
        <v>99436500</v>
      </c>
      <c r="V34" s="65">
        <f>'[1]SEMESTER 1'!V34+'[1]SEMESTER 2'!V34</f>
        <v>0</v>
      </c>
      <c r="W34" s="65">
        <f>'[1]SEMESTER 1'!W34+'[1]SEMESTER 2'!W34</f>
        <v>0</v>
      </c>
      <c r="X34" s="65">
        <f t="shared" si="2"/>
        <v>360640000</v>
      </c>
      <c r="Y34" s="65">
        <f>'[1]SEMESTER 1'!Y34+'[1]SEMESTER 2'!Y34</f>
        <v>17574646</v>
      </c>
      <c r="Z34" s="65">
        <f>'[1]SEMESTER 1'!Z34+'[1]SEMESTER 2'!Z34</f>
        <v>17574646</v>
      </c>
      <c r="AA34" s="65">
        <f>'[1]SEMESTER 1'!AA34+'[1]SEMESTER 2'!AA34</f>
        <v>0</v>
      </c>
      <c r="AB34" s="65">
        <f>'[1]SEMESTER 1'!AB34+'[1]SEMESTER 2'!AB34</f>
        <v>24000000</v>
      </c>
      <c r="AC34" s="65">
        <f>'[1]SEMESTER 1'!AC34+'[1]SEMESTER 2'!AC34</f>
        <v>0</v>
      </c>
      <c r="AD34" s="65">
        <f>'[1]SEMESTER 1'!AD34+'[1]SEMESTER 2'!AD34</f>
        <v>0</v>
      </c>
      <c r="AE34" s="65">
        <f>'[1]SEMESTER 1'!AE34+'[1]SEMESTER 2'!AE34</f>
        <v>70156500</v>
      </c>
      <c r="AF34" s="65">
        <f t="shared" si="3"/>
        <v>94156500</v>
      </c>
      <c r="AG34" s="65">
        <f>'[1]SEMESTER 1'!AG34+'[1]SEMESTER 2'!AG34</f>
        <v>5280000</v>
      </c>
      <c r="AH34" s="65">
        <f>'[1]SEMESTER 1'!AH34+'[1]SEMESTER 2'!AH34</f>
        <v>0</v>
      </c>
      <c r="AI34" s="65">
        <f>'[1]SEMESTER 1'!AI34+'[1]SEMESTER 2'!AI34</f>
        <v>0</v>
      </c>
      <c r="AJ34" s="65">
        <f t="shared" si="4"/>
        <v>5280000</v>
      </c>
      <c r="AK34" s="65">
        <f>'[1]SEMESTER 1'!AK34+'[1]SEMESTER 2'!AK34</f>
        <v>81178500</v>
      </c>
      <c r="AL34" s="65">
        <f>'[1]SEMESTER 1'!AL34+'[1]SEMESTER 2'!AL34</f>
        <v>154460000</v>
      </c>
      <c r="AM34" s="65">
        <f>'[1]SEMESTER 1'!AM34+'[1]SEMESTER 2'!AM34</f>
        <v>12700000</v>
      </c>
      <c r="AN34" s="65">
        <f>'[1]SEMESTER 1'!AN34+'[1]SEMESTER 2'!AN34</f>
        <v>12865000</v>
      </c>
      <c r="AO34" s="65">
        <f>'[1]SEMESTER 1'!AO34+'[1]SEMESTER 2'!AO34</f>
        <v>0</v>
      </c>
      <c r="AP34" s="65">
        <f t="shared" si="5"/>
        <v>261203500</v>
      </c>
      <c r="AQ34" s="65">
        <f>'[1]SEMESTER 2'!AQ34</f>
        <v>130833</v>
      </c>
      <c r="AR34" s="65">
        <f>'[1]SEMESTER 2'!AR34</f>
        <v>0</v>
      </c>
      <c r="AS34" s="65">
        <f>'[1]SEMESTER 2'!AS34</f>
        <v>0</v>
      </c>
      <c r="AT34" s="65">
        <f t="shared" si="6"/>
        <v>130833</v>
      </c>
      <c r="AV34" s="67">
        <f t="shared" si="7"/>
        <v>130833</v>
      </c>
      <c r="AW34" s="67">
        <f t="shared" si="8"/>
        <v>0</v>
      </c>
      <c r="AX34" s="67">
        <f t="shared" si="9"/>
        <v>0</v>
      </c>
      <c r="AY34" s="67">
        <f t="shared" si="10"/>
        <v>0</v>
      </c>
      <c r="AZ34" s="67">
        <f t="shared" si="11"/>
        <v>0</v>
      </c>
      <c r="BA34" s="67">
        <f t="shared" si="12"/>
        <v>0</v>
      </c>
      <c r="BB34" s="66">
        <v>29235000</v>
      </c>
      <c r="BC34" s="66">
        <v>40489000</v>
      </c>
      <c r="BD34" s="67">
        <f t="shared" si="0"/>
        <v>-45000</v>
      </c>
      <c r="BF34" s="67">
        <f t="shared" si="13"/>
        <v>29280000</v>
      </c>
      <c r="BG34" s="68">
        <f t="shared" si="14"/>
        <v>-29667500</v>
      </c>
      <c r="BH34" s="67">
        <f t="shared" si="15"/>
        <v>0</v>
      </c>
      <c r="BJ34" s="67">
        <f t="shared" si="16"/>
        <v>0</v>
      </c>
      <c r="BL34" s="67">
        <f t="shared" si="17"/>
        <v>29667500</v>
      </c>
      <c r="BN34" s="47">
        <f>'[1]SEMESTER 1'!AB34</f>
        <v>24000000</v>
      </c>
      <c r="BO34" s="47">
        <f>'[1]SEMESTER 1'!AG34</f>
        <v>0</v>
      </c>
      <c r="BP34" s="47"/>
      <c r="BQ34" s="47">
        <f>'[1]SEMESTER 1'!AE34</f>
        <v>15884000</v>
      </c>
      <c r="BR34" s="47">
        <f>'[1]SEMESTER 1'!BJ34</f>
        <v>0</v>
      </c>
      <c r="BS34" s="47">
        <f t="shared" si="18"/>
        <v>39884000</v>
      </c>
      <c r="BU34" s="48">
        <f>'[1]SEMESTER 2'!AB34</f>
        <v>0</v>
      </c>
      <c r="BV34" s="48">
        <f>'[1]SEMESTER 2'!AG34</f>
        <v>5280000</v>
      </c>
      <c r="BW34" s="49"/>
      <c r="BX34" s="48">
        <f>'[1]SEMESTER 2'!AE34</f>
        <v>54272500</v>
      </c>
      <c r="BY34" s="50">
        <f>'[1]SEMESTER 2'!W34</f>
        <v>0</v>
      </c>
      <c r="BZ34" s="51">
        <f t="shared" si="19"/>
        <v>59552500</v>
      </c>
      <c r="CB34" s="73">
        <v>24000000</v>
      </c>
      <c r="CC34" s="4"/>
      <c r="CD34" s="4"/>
      <c r="CE34" s="73">
        <v>75436500</v>
      </c>
      <c r="CF34" s="4"/>
      <c r="CG34" s="4"/>
      <c r="CH34" s="69"/>
      <c r="CJ34" s="69"/>
      <c r="CK34" s="69"/>
    </row>
    <row r="35" spans="1:89" ht="25.15" customHeight="1" x14ac:dyDescent="0.25">
      <c r="A35" s="43">
        <v>28</v>
      </c>
      <c r="B35" s="44" t="s">
        <v>96</v>
      </c>
      <c r="C35" s="45">
        <v>374186</v>
      </c>
      <c r="D35" s="45"/>
      <c r="E35" s="45"/>
      <c r="F35" s="45">
        <f>'[1]SEMESTER 1'!F35+'[1]SEMESTER 2'!F35</f>
        <v>250700000</v>
      </c>
      <c r="G35" s="45">
        <f>'[1]SEMESTER 1'!G35+'[1]SEMESTER 2'!G35</f>
        <v>250700000</v>
      </c>
      <c r="H35" s="45">
        <f>'[1]SEMESTER 1'!H35+'[1]SEMESTER 2'!H35</f>
        <v>0</v>
      </c>
      <c r="I35" s="45">
        <v>0</v>
      </c>
      <c r="J35" s="45">
        <f>'[1]SEMESTER 1'!J35+'[1]SEMESTER 2'!J35</f>
        <v>0</v>
      </c>
      <c r="K35" s="45">
        <f>'[1]SEMESTER 1'!K35+'[1]SEMESTER 2'!K35</f>
        <v>0</v>
      </c>
      <c r="L35" s="45">
        <f t="shared" si="1"/>
        <v>501774186</v>
      </c>
      <c r="M35" s="45">
        <f>'[1]SEMESTER 1'!M35+'[1]SEMESTER 2'!M35</f>
        <v>0</v>
      </c>
      <c r="N35" s="45">
        <f>'[1]SEMESTER 1'!N35+'[1]SEMESTER 2'!N35</f>
        <v>379867</v>
      </c>
      <c r="O35" s="45">
        <f>'[1]SEMESTER 1'!O35+'[1]SEMESTER 2'!O35</f>
        <v>379867</v>
      </c>
      <c r="P35" s="45">
        <f>'[1]SEMESTER 1'!P35+'[1]SEMESTER 2'!P35</f>
        <v>501400000</v>
      </c>
      <c r="Q35" s="45">
        <f>'[1]SEMESTER 1'!Q35+'[1]SEMESTER 2'!Q35</f>
        <v>0</v>
      </c>
      <c r="R35" s="45">
        <f>'[1]SEMESTER 1'!R35+'[1]SEMESTER 2'!R35</f>
        <v>336423490</v>
      </c>
      <c r="S35" s="45">
        <f>'[1]SEMESTER 1'!S35+'[1]SEMESTER 2'!S35</f>
        <v>0</v>
      </c>
      <c r="T35" s="45">
        <f>'[1]SEMESTER 1'!T35+'[1]SEMESTER 2'!T35</f>
        <v>0</v>
      </c>
      <c r="U35" s="45">
        <f>'[1]SEMESTER 1'!U35+'[1]SEMESTER 2'!U35</f>
        <v>164976510</v>
      </c>
      <c r="V35" s="45">
        <f>'[1]SEMESTER 1'!V35+'[1]SEMESTER 2'!V35</f>
        <v>0</v>
      </c>
      <c r="W35" s="45">
        <f>'[1]SEMESTER 1'!W35+'[1]SEMESTER 2'!W35</f>
        <v>0</v>
      </c>
      <c r="X35" s="45">
        <f t="shared" si="2"/>
        <v>501400000</v>
      </c>
      <c r="Y35" s="45">
        <f>'[1]SEMESTER 1'!Y35+'[1]SEMESTER 2'!Y35</f>
        <v>24534029</v>
      </c>
      <c r="Z35" s="45">
        <f>'[1]SEMESTER 1'!Z35+'[1]SEMESTER 2'!Z35</f>
        <v>24534029</v>
      </c>
      <c r="AA35" s="45">
        <f>'[1]SEMESTER 1'!AA35+'[1]SEMESTER 2'!AA35</f>
        <v>0</v>
      </c>
      <c r="AB35" s="45">
        <f>'[1]SEMESTER 1'!AB35+'[1]SEMESTER 2'!AB35</f>
        <v>40305510</v>
      </c>
      <c r="AC35" s="45">
        <f>'[1]SEMESTER 1'!AC35+'[1]SEMESTER 2'!AC35</f>
        <v>0</v>
      </c>
      <c r="AD35" s="45">
        <f>'[1]SEMESTER 1'!AD35+'[1]SEMESTER 2'!AD35</f>
        <v>0</v>
      </c>
      <c r="AE35" s="45">
        <f>'[1]SEMESTER 1'!AE35+'[1]SEMESTER 2'!AE35</f>
        <v>87721000</v>
      </c>
      <c r="AF35" s="45">
        <f t="shared" si="3"/>
        <v>128026510</v>
      </c>
      <c r="AG35" s="45">
        <f>'[1]SEMESTER 1'!AG35+'[1]SEMESTER 2'!AG35</f>
        <v>36950000</v>
      </c>
      <c r="AH35" s="45">
        <f>'[1]SEMESTER 1'!AH35+'[1]SEMESTER 2'!AH35</f>
        <v>0</v>
      </c>
      <c r="AI35" s="45">
        <f>'[1]SEMESTER 1'!AI35+'[1]SEMESTER 2'!AI35</f>
        <v>0</v>
      </c>
      <c r="AJ35" s="45">
        <f t="shared" si="4"/>
        <v>36950000</v>
      </c>
      <c r="AK35" s="45">
        <f>'[1]SEMESTER 1'!AK35+'[1]SEMESTER 2'!AK35</f>
        <v>121499890</v>
      </c>
      <c r="AL35" s="45">
        <f>'[1]SEMESTER 1'!AL35+'[1]SEMESTER 2'!AL35</f>
        <v>201923600</v>
      </c>
      <c r="AM35" s="45">
        <f>'[1]SEMESTER 1'!AM35+'[1]SEMESTER 2'!AM35</f>
        <v>240000</v>
      </c>
      <c r="AN35" s="45">
        <f>'[1]SEMESTER 1'!AN35+'[1]SEMESTER 2'!AN35</f>
        <v>12760000</v>
      </c>
      <c r="AO35" s="45">
        <f>'[1]SEMESTER 1'!AO35+'[1]SEMESTER 2'!AO35</f>
        <v>0</v>
      </c>
      <c r="AP35" s="45">
        <f t="shared" si="5"/>
        <v>336423490</v>
      </c>
      <c r="AQ35" s="45">
        <f>'[1]SEMESTER 2'!AQ35</f>
        <v>374186</v>
      </c>
      <c r="AR35" s="45">
        <f>'[1]SEMESTER 2'!AR35</f>
        <v>0</v>
      </c>
      <c r="AS35" s="45">
        <f>'[1]SEMESTER 2'!AS35</f>
        <v>0</v>
      </c>
      <c r="AT35" s="45">
        <f t="shared" si="6"/>
        <v>374186</v>
      </c>
      <c r="AV35" s="4">
        <f t="shared" si="7"/>
        <v>374186</v>
      </c>
      <c r="AW35" s="4">
        <f t="shared" si="8"/>
        <v>0</v>
      </c>
      <c r="AX35" s="4">
        <f t="shared" si="9"/>
        <v>0</v>
      </c>
      <c r="AY35" s="4">
        <f t="shared" si="10"/>
        <v>0</v>
      </c>
      <c r="AZ35" s="4">
        <f t="shared" si="11"/>
        <v>0</v>
      </c>
      <c r="BA35" s="4">
        <f t="shared" si="12"/>
        <v>0</v>
      </c>
      <c r="BB35" s="46">
        <v>38550000</v>
      </c>
      <c r="BC35" s="46">
        <v>89286000</v>
      </c>
      <c r="BD35" s="4">
        <f t="shared" si="0"/>
        <v>-38705510</v>
      </c>
      <c r="BF35" s="4">
        <f t="shared" si="13"/>
        <v>77255510</v>
      </c>
      <c r="BG35" s="9">
        <f t="shared" si="14"/>
        <v>1565000</v>
      </c>
      <c r="BH35" s="4">
        <f t="shared" si="15"/>
        <v>0</v>
      </c>
      <c r="BJ35" s="4">
        <f t="shared" si="16"/>
        <v>0</v>
      </c>
      <c r="BL35" s="4">
        <f t="shared" si="17"/>
        <v>-1565000</v>
      </c>
      <c r="BN35" s="47">
        <f>'[1]SEMESTER 1'!AB35</f>
        <v>31305510</v>
      </c>
      <c r="BO35" s="47">
        <f>'[1]SEMESTER 1'!AG35</f>
        <v>36400000</v>
      </c>
      <c r="BP35" s="47"/>
      <c r="BQ35" s="47">
        <f>'[1]SEMESTER 1'!AE35</f>
        <v>0</v>
      </c>
      <c r="BR35" s="47">
        <f>'[1]SEMESTER 1'!BJ35</f>
        <v>0</v>
      </c>
      <c r="BS35" s="47">
        <f t="shared" si="18"/>
        <v>67705510</v>
      </c>
      <c r="BU35" s="48">
        <f>'[1]SEMESTER 2'!AB35</f>
        <v>9000000</v>
      </c>
      <c r="BV35" s="48">
        <f>'[1]SEMESTER 2'!AG35</f>
        <v>550000</v>
      </c>
      <c r="BW35" s="49"/>
      <c r="BX35" s="48">
        <f>'[1]SEMESTER 2'!AE35</f>
        <v>87721000</v>
      </c>
      <c r="BY35" s="50">
        <f>'[1]SEMESTER 2'!W35</f>
        <v>0</v>
      </c>
      <c r="BZ35" s="51">
        <f t="shared" si="19"/>
        <v>97271000</v>
      </c>
      <c r="CB35" s="73">
        <v>77255510</v>
      </c>
      <c r="CC35" s="4"/>
      <c r="CD35" s="4"/>
      <c r="CE35" s="73">
        <v>87721000</v>
      </c>
      <c r="CF35" s="4"/>
      <c r="CG35" s="4"/>
      <c r="CH35" s="3"/>
      <c r="CJ35" s="3"/>
      <c r="CK35" s="3"/>
    </row>
    <row r="36" spans="1:89" ht="24.75" customHeight="1" x14ac:dyDescent="0.25">
      <c r="A36" s="43">
        <v>29</v>
      </c>
      <c r="B36" s="44" t="s">
        <v>97</v>
      </c>
      <c r="C36" s="45">
        <v>126106</v>
      </c>
      <c r="D36" s="45"/>
      <c r="E36" s="45"/>
      <c r="F36" s="45">
        <f>'[1]SEMESTER 1'!F36+'[1]SEMESTER 2'!F36</f>
        <v>119600000</v>
      </c>
      <c r="G36" s="45">
        <f>'[1]SEMESTER 1'!G36+'[1]SEMESTER 2'!G36</f>
        <v>119600000</v>
      </c>
      <c r="H36" s="45">
        <f>'[1]SEMESTER 1'!H36+'[1]SEMESTER 2'!H36</f>
        <v>0</v>
      </c>
      <c r="I36" s="45">
        <v>0</v>
      </c>
      <c r="J36" s="45">
        <f>'[1]SEMESTER 1'!J36+'[1]SEMESTER 2'!J36</f>
        <v>0</v>
      </c>
      <c r="K36" s="45">
        <f>'[1]SEMESTER 1'!K36+'[1]SEMESTER 2'!K36</f>
        <v>0</v>
      </c>
      <c r="L36" s="45">
        <f t="shared" si="1"/>
        <v>239326106</v>
      </c>
      <c r="M36" s="45">
        <f>'[1]SEMESTER 1'!M36+'[1]SEMESTER 2'!M36</f>
        <v>0</v>
      </c>
      <c r="N36" s="45">
        <f>'[1]SEMESTER 1'!N36+'[1]SEMESTER 2'!N36</f>
        <v>196516</v>
      </c>
      <c r="O36" s="45">
        <f>'[1]SEMESTER 1'!O36+'[1]SEMESTER 2'!O36</f>
        <v>196516</v>
      </c>
      <c r="P36" s="45">
        <f>'[1]SEMESTER 1'!P36+'[1]SEMESTER 2'!P36</f>
        <v>239200000</v>
      </c>
      <c r="Q36" s="45">
        <f>'[1]SEMESTER 1'!Q36+'[1]SEMESTER 2'!Q36</f>
        <v>0</v>
      </c>
      <c r="R36" s="45">
        <f>'[1]SEMESTER 1'!R36+'[1]SEMESTER 2'!R36</f>
        <v>203513000</v>
      </c>
      <c r="S36" s="45">
        <f>'[1]SEMESTER 1'!S36+'[1]SEMESTER 2'!S36</f>
        <v>0</v>
      </c>
      <c r="T36" s="45">
        <f>'[1]SEMESTER 1'!T36+'[1]SEMESTER 2'!T36</f>
        <v>0</v>
      </c>
      <c r="U36" s="45">
        <f>'[1]SEMESTER 1'!U36+'[1]SEMESTER 2'!U36</f>
        <v>35687000</v>
      </c>
      <c r="V36" s="45">
        <f>'[1]SEMESTER 1'!V36+'[1]SEMESTER 2'!V36</f>
        <v>0</v>
      </c>
      <c r="W36" s="45">
        <f>'[1]SEMESTER 1'!W36+'[1]SEMESTER 2'!W36</f>
        <v>0</v>
      </c>
      <c r="X36" s="45">
        <f t="shared" si="2"/>
        <v>239200000</v>
      </c>
      <c r="Y36" s="45">
        <f>'[1]SEMESTER 1'!Y36+'[1]SEMESTER 2'!Y36</f>
        <v>8115430</v>
      </c>
      <c r="Z36" s="45">
        <f>'[1]SEMESTER 1'!Z36+'[1]SEMESTER 2'!Z36</f>
        <v>8115430</v>
      </c>
      <c r="AA36" s="45">
        <f>'[1]SEMESTER 1'!AA36+'[1]SEMESTER 2'!AA36</f>
        <v>0</v>
      </c>
      <c r="AB36" s="45">
        <f>'[1]SEMESTER 1'!AB36+'[1]SEMESTER 2'!AB36</f>
        <v>15475000</v>
      </c>
      <c r="AC36" s="45">
        <f>'[1]SEMESTER 1'!AC36+'[1]SEMESTER 2'!AC36</f>
        <v>0</v>
      </c>
      <c r="AD36" s="45">
        <f>'[1]SEMESTER 1'!AD36+'[1]SEMESTER 2'!AD36</f>
        <v>0</v>
      </c>
      <c r="AE36" s="45">
        <f>'[1]SEMESTER 1'!AE36+'[1]SEMESTER 2'!AE36</f>
        <v>17212000</v>
      </c>
      <c r="AF36" s="45">
        <f t="shared" si="3"/>
        <v>32687000</v>
      </c>
      <c r="AG36" s="45">
        <f>'[1]SEMESTER 1'!AG36+'[1]SEMESTER 2'!AG36</f>
        <v>3000000</v>
      </c>
      <c r="AH36" s="45">
        <f>'[1]SEMESTER 1'!AH36+'[1]SEMESTER 2'!AH36</f>
        <v>0</v>
      </c>
      <c r="AI36" s="45">
        <f>'[1]SEMESTER 1'!AI36+'[1]SEMESTER 2'!AI36</f>
        <v>0</v>
      </c>
      <c r="AJ36" s="45">
        <f t="shared" si="4"/>
        <v>3000000</v>
      </c>
      <c r="AK36" s="45">
        <f>'[1]SEMESTER 1'!AK36+'[1]SEMESTER 2'!AK36</f>
        <v>87723000</v>
      </c>
      <c r="AL36" s="45">
        <f>'[1]SEMESTER 1'!AL36+'[1]SEMESTER 2'!AL36</f>
        <v>100070000</v>
      </c>
      <c r="AM36" s="45">
        <f>'[1]SEMESTER 1'!AM36+'[1]SEMESTER 2'!AM36</f>
        <v>11580000</v>
      </c>
      <c r="AN36" s="45">
        <f>'[1]SEMESTER 1'!AN36+'[1]SEMESTER 2'!AN36</f>
        <v>4140000</v>
      </c>
      <c r="AO36" s="45">
        <f>'[1]SEMESTER 1'!AO36+'[1]SEMESTER 2'!AO36</f>
        <v>0</v>
      </c>
      <c r="AP36" s="45">
        <f t="shared" si="5"/>
        <v>203513000</v>
      </c>
      <c r="AQ36" s="45">
        <f>'[1]SEMESTER 2'!AQ36</f>
        <v>126106</v>
      </c>
      <c r="AR36" s="45">
        <f>'[1]SEMESTER 2'!AR36</f>
        <v>0</v>
      </c>
      <c r="AS36" s="45">
        <f>'[1]SEMESTER 2'!AS36</f>
        <v>0</v>
      </c>
      <c r="AT36" s="45">
        <f t="shared" si="6"/>
        <v>126106</v>
      </c>
      <c r="AV36" s="4">
        <f t="shared" si="7"/>
        <v>126106</v>
      </c>
      <c r="AW36" s="4">
        <f t="shared" si="8"/>
        <v>0</v>
      </c>
      <c r="AX36" s="4">
        <f t="shared" si="9"/>
        <v>0</v>
      </c>
      <c r="AY36" s="4">
        <f t="shared" si="10"/>
        <v>0</v>
      </c>
      <c r="AZ36" s="4">
        <f t="shared" si="11"/>
        <v>0</v>
      </c>
      <c r="BA36" s="4">
        <f t="shared" si="12"/>
        <v>0</v>
      </c>
      <c r="BB36" s="47">
        <v>26100000</v>
      </c>
      <c r="BC36" s="47">
        <v>10786300</v>
      </c>
      <c r="BD36" s="4">
        <f t="shared" si="0"/>
        <v>7625000</v>
      </c>
      <c r="BF36" s="4">
        <f t="shared" si="13"/>
        <v>18475000</v>
      </c>
      <c r="BG36" s="9">
        <f t="shared" si="14"/>
        <v>-6425700</v>
      </c>
      <c r="BH36" s="4">
        <f t="shared" si="15"/>
        <v>0</v>
      </c>
      <c r="BJ36" s="4">
        <f t="shared" si="16"/>
        <v>0</v>
      </c>
      <c r="BL36" s="4">
        <f t="shared" si="17"/>
        <v>6425700</v>
      </c>
      <c r="BN36" s="47">
        <f>'[1]SEMESTER 1'!AB36</f>
        <v>6050000</v>
      </c>
      <c r="BO36" s="47">
        <f>'[1]SEMESTER 1'!AG36</f>
        <v>1500000</v>
      </c>
      <c r="BP36" s="47"/>
      <c r="BQ36" s="47">
        <f>'[1]SEMESTER 1'!AE36</f>
        <v>17212000</v>
      </c>
      <c r="BR36" s="47">
        <f>'[1]SEMESTER 1'!BJ36</f>
        <v>0</v>
      </c>
      <c r="BS36" s="47">
        <f t="shared" si="18"/>
        <v>24762000</v>
      </c>
      <c r="BU36" s="48">
        <f>'[1]SEMESTER 2'!AB36</f>
        <v>9425000</v>
      </c>
      <c r="BV36" s="48">
        <f>'[1]SEMESTER 2'!AG36</f>
        <v>1500000</v>
      </c>
      <c r="BW36" s="49"/>
      <c r="BX36" s="48">
        <f>'[1]SEMESTER 2'!AE36</f>
        <v>0</v>
      </c>
      <c r="BY36" s="50">
        <f>'[1]SEMESTER 2'!W36</f>
        <v>0</v>
      </c>
      <c r="BZ36" s="51">
        <f t="shared" si="19"/>
        <v>10925000</v>
      </c>
      <c r="CB36" s="73">
        <v>15475000</v>
      </c>
      <c r="CC36" s="4"/>
      <c r="CD36" s="4"/>
      <c r="CE36" s="73">
        <v>24559570</v>
      </c>
      <c r="CF36" s="4"/>
      <c r="CG36" s="4"/>
      <c r="CH36" s="3"/>
      <c r="CJ36" s="3"/>
      <c r="CK36" s="3"/>
    </row>
    <row r="37" spans="1:89" ht="24.75" customHeight="1" x14ac:dyDescent="0.25">
      <c r="A37" s="43">
        <v>30</v>
      </c>
      <c r="B37" s="44" t="s">
        <v>98</v>
      </c>
      <c r="C37" s="45">
        <v>421403</v>
      </c>
      <c r="D37" s="45"/>
      <c r="E37" s="45"/>
      <c r="F37" s="45">
        <f>'[1]SEMESTER 1'!F37+'[1]SEMESTER 2'!F37</f>
        <v>217580000</v>
      </c>
      <c r="G37" s="45">
        <f>'[1]SEMESTER 1'!G37+'[1]SEMESTER 2'!G37</f>
        <v>217580000</v>
      </c>
      <c r="H37" s="45">
        <f>'[1]SEMESTER 1'!H37+'[1]SEMESTER 2'!H37</f>
        <v>0</v>
      </c>
      <c r="I37" s="45">
        <v>0</v>
      </c>
      <c r="J37" s="45">
        <f>'[1]SEMESTER 1'!J37+'[1]SEMESTER 2'!J37</f>
        <v>0</v>
      </c>
      <c r="K37" s="45">
        <f>'[1]SEMESTER 1'!K37+'[1]SEMESTER 2'!K37</f>
        <v>0</v>
      </c>
      <c r="L37" s="45">
        <f t="shared" si="1"/>
        <v>435581403</v>
      </c>
      <c r="M37" s="45">
        <f>'[1]SEMESTER 1'!M37+'[1]SEMESTER 2'!M37</f>
        <v>0</v>
      </c>
      <c r="N37" s="45">
        <f>'[1]SEMESTER 1'!N37+'[1]SEMESTER 2'!N37</f>
        <v>327147</v>
      </c>
      <c r="O37" s="45">
        <f>'[1]SEMESTER 1'!O37+'[1]SEMESTER 2'!O37</f>
        <v>327147</v>
      </c>
      <c r="P37" s="45">
        <f>'[1]SEMESTER 1'!P37+'[1]SEMESTER 2'!P37</f>
        <v>435160000</v>
      </c>
      <c r="Q37" s="45">
        <f>'[1]SEMESTER 1'!Q37+'[1]SEMESTER 2'!Q37</f>
        <v>0</v>
      </c>
      <c r="R37" s="45">
        <f>'[1]SEMESTER 1'!R37+'[1]SEMESTER 2'!R37</f>
        <v>303210900</v>
      </c>
      <c r="S37" s="45">
        <f>'[1]SEMESTER 1'!S37+'[1]SEMESTER 2'!S37</f>
        <v>0</v>
      </c>
      <c r="T37" s="45">
        <f>'[1]SEMESTER 1'!T37+'[1]SEMESTER 2'!T37</f>
        <v>0</v>
      </c>
      <c r="U37" s="45">
        <f>'[1]SEMESTER 1'!U37+'[1]SEMESTER 2'!U37</f>
        <v>131949100</v>
      </c>
      <c r="V37" s="45">
        <f>'[1]SEMESTER 1'!V37+'[1]SEMESTER 2'!V37</f>
        <v>0</v>
      </c>
      <c r="W37" s="45">
        <f>'[1]SEMESTER 1'!W37+'[1]SEMESTER 2'!W37</f>
        <v>0</v>
      </c>
      <c r="X37" s="45">
        <f t="shared" si="2"/>
        <v>435160000</v>
      </c>
      <c r="Y37" s="45">
        <f>'[1]SEMESTER 1'!Y37+'[1]SEMESTER 2'!Y37</f>
        <v>20773448</v>
      </c>
      <c r="Z37" s="45">
        <f>'[1]SEMESTER 1'!Z37+'[1]SEMESTER 2'!Z37</f>
        <v>20773448</v>
      </c>
      <c r="AA37" s="45">
        <f>'[1]SEMESTER 1'!AA37+'[1]SEMESTER 2'!AA37</f>
        <v>0</v>
      </c>
      <c r="AB37" s="45">
        <f>'[1]SEMESTER 1'!AB37+'[1]SEMESTER 2'!AB37</f>
        <v>34595000</v>
      </c>
      <c r="AC37" s="45">
        <f>'[1]SEMESTER 1'!AC37+'[1]SEMESTER 2'!AC37</f>
        <v>0</v>
      </c>
      <c r="AD37" s="45">
        <f>'[1]SEMESTER 1'!AD37+'[1]SEMESTER 2'!AD37</f>
        <v>0</v>
      </c>
      <c r="AE37" s="45">
        <f>'[1]SEMESTER 1'!AE37+'[1]SEMESTER 2'!AE37</f>
        <v>83596600</v>
      </c>
      <c r="AF37" s="45">
        <f t="shared" si="3"/>
        <v>118191600</v>
      </c>
      <c r="AG37" s="45">
        <f>'[1]SEMESTER 1'!AG37+'[1]SEMESTER 2'!AG37</f>
        <v>13757500</v>
      </c>
      <c r="AH37" s="45">
        <f>'[1]SEMESTER 1'!AH37+'[1]SEMESTER 2'!AH37</f>
        <v>0</v>
      </c>
      <c r="AI37" s="45">
        <f>'[1]SEMESTER 1'!AI37+'[1]SEMESTER 2'!AI37</f>
        <v>0</v>
      </c>
      <c r="AJ37" s="45">
        <f t="shared" si="4"/>
        <v>13757500</v>
      </c>
      <c r="AK37" s="45">
        <f>'[1]SEMESTER 1'!AK37+'[1]SEMESTER 2'!AK37</f>
        <v>79208088</v>
      </c>
      <c r="AL37" s="45">
        <f>'[1]SEMESTER 1'!AL37+'[1]SEMESTER 2'!AL37</f>
        <v>204585348</v>
      </c>
      <c r="AM37" s="45">
        <f>'[1]SEMESTER 1'!AM37+'[1]SEMESTER 2'!AM37</f>
        <v>0</v>
      </c>
      <c r="AN37" s="45">
        <f>'[1]SEMESTER 1'!AN37+'[1]SEMESTER 2'!AN37</f>
        <v>19417464</v>
      </c>
      <c r="AO37" s="45">
        <f>'[1]SEMESTER 1'!AO37+'[1]SEMESTER 2'!AO37</f>
        <v>0</v>
      </c>
      <c r="AP37" s="45">
        <f t="shared" si="5"/>
        <v>303210900</v>
      </c>
      <c r="AQ37" s="45">
        <f>'[1]SEMESTER 2'!AQ37</f>
        <v>421403</v>
      </c>
      <c r="AR37" s="45">
        <f>'[1]SEMESTER 2'!AR37</f>
        <v>0</v>
      </c>
      <c r="AS37" s="45">
        <f>'[1]SEMESTER 2'!AS37</f>
        <v>0</v>
      </c>
      <c r="AT37" s="45">
        <f t="shared" si="6"/>
        <v>421403</v>
      </c>
      <c r="AV37" s="4">
        <f t="shared" si="7"/>
        <v>421403</v>
      </c>
      <c r="AW37" s="4">
        <f t="shared" si="8"/>
        <v>0</v>
      </c>
      <c r="AX37" s="4">
        <f t="shared" si="9"/>
        <v>0</v>
      </c>
      <c r="AY37" s="4">
        <f t="shared" si="10"/>
        <v>0</v>
      </c>
      <c r="AZ37" s="4">
        <f t="shared" si="11"/>
        <v>0</v>
      </c>
      <c r="BA37" s="4">
        <f t="shared" si="12"/>
        <v>0</v>
      </c>
      <c r="BB37">
        <v>71088296</v>
      </c>
      <c r="BC37">
        <v>58471000</v>
      </c>
      <c r="BD37" s="4">
        <f t="shared" si="0"/>
        <v>22735796</v>
      </c>
      <c r="BF37" s="4">
        <f t="shared" si="13"/>
        <v>48352500</v>
      </c>
      <c r="BG37" s="9">
        <f t="shared" si="14"/>
        <v>-25125600</v>
      </c>
      <c r="BH37" s="4">
        <f t="shared" si="15"/>
        <v>0</v>
      </c>
      <c r="BJ37" s="4">
        <f t="shared" si="16"/>
        <v>0</v>
      </c>
      <c r="BL37" s="4">
        <f t="shared" si="17"/>
        <v>25125600</v>
      </c>
      <c r="BN37" s="47">
        <f>'[1]SEMESTER 1'!AB37</f>
        <v>23300000</v>
      </c>
      <c r="BO37" s="47">
        <f>'[1]SEMESTER 1'!AG37</f>
        <v>4630000</v>
      </c>
      <c r="BP37" s="47"/>
      <c r="BQ37" s="47">
        <f>'[1]SEMESTER 1'!AE37</f>
        <v>24954000</v>
      </c>
      <c r="BR37" s="47">
        <f>'[1]SEMESTER 1'!BJ37</f>
        <v>0</v>
      </c>
      <c r="BS37" s="47">
        <f t="shared" si="18"/>
        <v>52884000</v>
      </c>
      <c r="BU37" s="48">
        <f>'[1]SEMESTER 2'!AB37</f>
        <v>11295000</v>
      </c>
      <c r="BV37" s="48">
        <f>'[1]SEMESTER 2'!AG37</f>
        <v>9127500</v>
      </c>
      <c r="BW37" s="49"/>
      <c r="BX37" s="48">
        <f>'[1]SEMESTER 2'!AE37</f>
        <v>58642600</v>
      </c>
      <c r="BY37" s="50">
        <f>'[1]SEMESTER 2'!W37</f>
        <v>0</v>
      </c>
      <c r="BZ37" s="51">
        <f t="shared" si="19"/>
        <v>79065100</v>
      </c>
      <c r="CB37" s="73">
        <v>48352500</v>
      </c>
      <c r="CC37" s="4"/>
      <c r="CD37" s="4"/>
      <c r="CE37" s="73">
        <v>83596600</v>
      </c>
      <c r="CF37" s="4"/>
      <c r="CG37" s="4"/>
      <c r="CH37" s="3"/>
      <c r="CJ37" s="3"/>
      <c r="CK37" s="3"/>
    </row>
    <row r="38" spans="1:89" ht="25.15" customHeight="1" x14ac:dyDescent="0.25">
      <c r="A38" s="43">
        <v>31</v>
      </c>
      <c r="B38" s="44" t="s">
        <v>99</v>
      </c>
      <c r="C38" s="45">
        <v>0</v>
      </c>
      <c r="D38" s="45"/>
      <c r="E38" s="45"/>
      <c r="F38" s="45">
        <f>'[1]SEMESTER 1'!F38+'[1]SEMESTER 2'!F38</f>
        <v>252540000</v>
      </c>
      <c r="G38" s="45">
        <f>'[1]SEMESTER 1'!G38+'[1]SEMESTER 2'!G38</f>
        <v>252540000</v>
      </c>
      <c r="H38" s="45">
        <f>'[1]SEMESTER 1'!H38+'[1]SEMESTER 2'!H38</f>
        <v>0</v>
      </c>
      <c r="I38" s="45">
        <v>0</v>
      </c>
      <c r="J38" s="45">
        <f>'[1]SEMESTER 1'!J38+'[1]SEMESTER 2'!J38</f>
        <v>0</v>
      </c>
      <c r="K38" s="45">
        <f>'[1]SEMESTER 1'!K38+'[1]SEMESTER 2'!K38</f>
        <v>0</v>
      </c>
      <c r="L38" s="45">
        <f t="shared" si="1"/>
        <v>505080000</v>
      </c>
      <c r="M38" s="45">
        <f>'[1]SEMESTER 1'!M38+'[1]SEMESTER 2'!M38</f>
        <v>0</v>
      </c>
      <c r="N38" s="45">
        <f>'[1]SEMESTER 1'!N38+'[1]SEMESTER 2'!N38</f>
        <v>396411</v>
      </c>
      <c r="O38" s="45">
        <f>'[1]SEMESTER 1'!O38+'[1]SEMESTER 2'!O38</f>
        <v>396411</v>
      </c>
      <c r="P38" s="45">
        <f>'[1]SEMESTER 1'!P38+'[1]SEMESTER 2'!P38</f>
        <v>505080000</v>
      </c>
      <c r="Q38" s="45">
        <f>'[1]SEMESTER 1'!Q38+'[1]SEMESTER 2'!Q38</f>
        <v>0</v>
      </c>
      <c r="R38" s="45">
        <f>'[1]SEMESTER 1'!R38+'[1]SEMESTER 2'!R38</f>
        <v>375828800</v>
      </c>
      <c r="S38" s="45">
        <f>'[1]SEMESTER 1'!S38+'[1]SEMESTER 2'!S38</f>
        <v>0</v>
      </c>
      <c r="T38" s="45">
        <f>'[1]SEMESTER 1'!T38+'[1]SEMESTER 2'!T38</f>
        <v>0</v>
      </c>
      <c r="U38" s="45">
        <f>'[1]SEMESTER 1'!U38+'[1]SEMESTER 2'!U38</f>
        <v>129251200</v>
      </c>
      <c r="V38" s="45">
        <f>'[1]SEMESTER 1'!V38+'[1]SEMESTER 2'!V38</f>
        <v>0</v>
      </c>
      <c r="W38" s="45">
        <f>'[1]SEMESTER 1'!W38+'[1]SEMESTER 2'!W38</f>
        <v>0</v>
      </c>
      <c r="X38" s="45">
        <f t="shared" si="2"/>
        <v>505080000</v>
      </c>
      <c r="Y38" s="45">
        <f>'[1]SEMESTER 1'!Y38+'[1]SEMESTER 2'!Y38</f>
        <v>11982522</v>
      </c>
      <c r="Z38" s="45">
        <f>'[1]SEMESTER 1'!Z38+'[1]SEMESTER 2'!Z38</f>
        <v>11982522</v>
      </c>
      <c r="AA38" s="45">
        <f>'[1]SEMESTER 1'!AA38+'[1]SEMESTER 2'!AA38</f>
        <v>0</v>
      </c>
      <c r="AB38" s="45">
        <f>'[1]SEMESTER 1'!AB38+'[1]SEMESTER 2'!AB38</f>
        <v>12600000</v>
      </c>
      <c r="AC38" s="45">
        <f>'[1]SEMESTER 1'!AC38+'[1]SEMESTER 2'!AC38</f>
        <v>0</v>
      </c>
      <c r="AD38" s="45">
        <f>'[1]SEMESTER 1'!AD38+'[1]SEMESTER 2'!AD38</f>
        <v>0</v>
      </c>
      <c r="AE38" s="45">
        <f>'[1]SEMESTER 1'!AE38+'[1]SEMESTER 2'!AE38</f>
        <v>105951200</v>
      </c>
      <c r="AF38" s="45">
        <f t="shared" si="3"/>
        <v>118551200</v>
      </c>
      <c r="AG38" s="45">
        <f>'[1]SEMESTER 1'!AG38+'[1]SEMESTER 2'!AG38</f>
        <v>10700000</v>
      </c>
      <c r="AH38" s="45">
        <f>'[1]SEMESTER 1'!AH38+'[1]SEMESTER 2'!AH38</f>
        <v>0</v>
      </c>
      <c r="AI38" s="45">
        <f>'[1]SEMESTER 1'!AI38+'[1]SEMESTER 2'!AI38</f>
        <v>0</v>
      </c>
      <c r="AJ38" s="45">
        <f t="shared" si="4"/>
        <v>10700000</v>
      </c>
      <c r="AK38" s="45">
        <f>'[1]SEMESTER 1'!AK38+'[1]SEMESTER 2'!AK38</f>
        <v>145119900</v>
      </c>
      <c r="AL38" s="45">
        <f>'[1]SEMESTER 1'!AL38+'[1]SEMESTER 2'!AL38</f>
        <v>175248900</v>
      </c>
      <c r="AM38" s="45">
        <f>'[1]SEMESTER 1'!AM38+'[1]SEMESTER 2'!AM38</f>
        <v>41790000</v>
      </c>
      <c r="AN38" s="45">
        <f>'[1]SEMESTER 1'!AN38+'[1]SEMESTER 2'!AN38</f>
        <v>13670000</v>
      </c>
      <c r="AO38" s="45">
        <f>'[1]SEMESTER 1'!AO38+'[1]SEMESTER 2'!AO38</f>
        <v>0</v>
      </c>
      <c r="AP38" s="45">
        <f t="shared" si="5"/>
        <v>375828800</v>
      </c>
      <c r="AQ38" s="45">
        <f>'[1]SEMESTER 2'!AQ38</f>
        <v>0</v>
      </c>
      <c r="AR38" s="45">
        <f>'[1]SEMESTER 2'!AR38</f>
        <v>0</v>
      </c>
      <c r="AS38" s="45">
        <f>'[1]SEMESTER 2'!AS38</f>
        <v>0</v>
      </c>
      <c r="AT38" s="45">
        <f t="shared" si="6"/>
        <v>0</v>
      </c>
      <c r="AV38" s="4">
        <f t="shared" si="7"/>
        <v>0</v>
      </c>
      <c r="AW38" s="4">
        <f t="shared" si="8"/>
        <v>0</v>
      </c>
      <c r="AX38" s="4">
        <f t="shared" si="9"/>
        <v>0</v>
      </c>
      <c r="AY38" s="4">
        <f t="shared" si="10"/>
        <v>0</v>
      </c>
      <c r="AZ38" s="4">
        <f t="shared" si="11"/>
        <v>0</v>
      </c>
      <c r="BA38" s="4">
        <f t="shared" si="12"/>
        <v>0</v>
      </c>
      <c r="BB38">
        <v>12200000</v>
      </c>
      <c r="BC38">
        <v>156236000</v>
      </c>
      <c r="BD38" s="4">
        <f t="shared" si="0"/>
        <v>-11100000</v>
      </c>
      <c r="BF38" s="4">
        <f t="shared" si="13"/>
        <v>23300000</v>
      </c>
      <c r="BG38" s="9">
        <f t="shared" si="14"/>
        <v>50284800</v>
      </c>
      <c r="BH38" s="4">
        <f t="shared" si="15"/>
        <v>0</v>
      </c>
      <c r="BJ38" s="4">
        <f t="shared" si="16"/>
        <v>0</v>
      </c>
      <c r="BL38" s="4">
        <f t="shared" si="17"/>
        <v>-50284800</v>
      </c>
      <c r="BN38" s="47">
        <f>'[1]SEMESTER 1'!AB38</f>
        <v>0</v>
      </c>
      <c r="BO38" s="47">
        <f>'[1]SEMESTER 1'!AG38</f>
        <v>0</v>
      </c>
      <c r="BP38" s="47"/>
      <c r="BQ38" s="47">
        <f>'[1]SEMESTER 1'!AE38</f>
        <v>77976200</v>
      </c>
      <c r="BR38" s="47">
        <f>'[1]SEMESTER 1'!BJ38</f>
        <v>0</v>
      </c>
      <c r="BS38" s="47">
        <f t="shared" si="18"/>
        <v>77976200</v>
      </c>
      <c r="BU38" s="48">
        <f>'[1]SEMESTER 2'!AB38</f>
        <v>12600000</v>
      </c>
      <c r="BV38" s="48">
        <f>'[1]SEMESTER 2'!AG38</f>
        <v>10700000</v>
      </c>
      <c r="BW38" s="49"/>
      <c r="BX38" s="48">
        <f>'[1]SEMESTER 2'!AE38</f>
        <v>27975000</v>
      </c>
      <c r="BY38" s="50">
        <f>'[1]SEMESTER 2'!W38</f>
        <v>0</v>
      </c>
      <c r="BZ38" s="51">
        <f t="shared" si="19"/>
        <v>51275000</v>
      </c>
      <c r="CB38" s="73">
        <v>21350000</v>
      </c>
      <c r="CC38" s="4"/>
      <c r="CD38" s="4"/>
      <c r="CE38" s="73">
        <v>105951200</v>
      </c>
      <c r="CF38" s="4"/>
      <c r="CG38" s="4"/>
      <c r="CH38" s="3"/>
      <c r="CJ38" s="3"/>
      <c r="CK38" s="3"/>
    </row>
    <row r="39" spans="1:89" ht="25.15" customHeight="1" x14ac:dyDescent="0.25">
      <c r="A39" s="43">
        <v>32</v>
      </c>
      <c r="B39" s="44" t="s">
        <v>100</v>
      </c>
      <c r="C39" s="45">
        <v>19796</v>
      </c>
      <c r="D39" s="45"/>
      <c r="E39" s="45"/>
      <c r="F39" s="45">
        <f>'[1]SEMESTER 1'!F39+'[1]SEMESTER 2'!F39</f>
        <v>96140000</v>
      </c>
      <c r="G39" s="45">
        <f>'[1]SEMESTER 1'!G39+'[1]SEMESTER 2'!G39</f>
        <v>96140000</v>
      </c>
      <c r="H39" s="45">
        <f>'[1]SEMESTER 1'!H39+'[1]SEMESTER 2'!H39</f>
        <v>0</v>
      </c>
      <c r="I39" s="45">
        <v>0</v>
      </c>
      <c r="J39" s="45">
        <f>'[1]SEMESTER 1'!J39+'[1]SEMESTER 2'!J39</f>
        <v>0</v>
      </c>
      <c r="K39" s="45">
        <f>'[1]SEMESTER 1'!K39+'[1]SEMESTER 2'!K39</f>
        <v>0</v>
      </c>
      <c r="L39" s="45">
        <f t="shared" si="1"/>
        <v>192299796</v>
      </c>
      <c r="M39" s="45">
        <f>'[1]SEMESTER 1'!M39+'[1]SEMESTER 2'!M39</f>
        <v>0</v>
      </c>
      <c r="N39" s="45">
        <f>'[1]SEMESTER 1'!N39+'[1]SEMESTER 2'!N39</f>
        <v>64444</v>
      </c>
      <c r="O39" s="45">
        <f>'[1]SEMESTER 1'!O39+'[1]SEMESTER 2'!O39</f>
        <v>64444</v>
      </c>
      <c r="P39" s="45">
        <f>'[1]SEMESTER 1'!P39+'[1]SEMESTER 2'!P39</f>
        <v>192280000</v>
      </c>
      <c r="Q39" s="45">
        <f>'[1]SEMESTER 1'!Q39+'[1]SEMESTER 2'!Q39</f>
        <v>0</v>
      </c>
      <c r="R39" s="45">
        <f>'[1]SEMESTER 1'!R39+'[1]SEMESTER 2'!R39</f>
        <v>152845700</v>
      </c>
      <c r="S39" s="45">
        <f>'[1]SEMESTER 1'!S39+'[1]SEMESTER 2'!S39</f>
        <v>0</v>
      </c>
      <c r="T39" s="45">
        <f>'[1]SEMESTER 1'!T39+'[1]SEMESTER 2'!T39</f>
        <v>0</v>
      </c>
      <c r="U39" s="45">
        <f>'[1]SEMESTER 1'!U39+'[1]SEMESTER 2'!U39</f>
        <v>39434300</v>
      </c>
      <c r="V39" s="45">
        <f>'[1]SEMESTER 1'!V39+'[1]SEMESTER 2'!V39</f>
        <v>0</v>
      </c>
      <c r="W39" s="45">
        <f>'[1]SEMESTER 1'!W39+'[1]SEMESTER 2'!W39</f>
        <v>0</v>
      </c>
      <c r="X39" s="45">
        <f t="shared" si="2"/>
        <v>192280000</v>
      </c>
      <c r="Y39" s="45">
        <f>'[1]SEMESTER 1'!Y39+'[1]SEMESTER 2'!Y39</f>
        <v>1187211</v>
      </c>
      <c r="Z39" s="45">
        <f>'[1]SEMESTER 1'!Z39+'[1]SEMESTER 2'!Z39</f>
        <v>1187211</v>
      </c>
      <c r="AA39" s="45">
        <f>'[1]SEMESTER 1'!AA39+'[1]SEMESTER 2'!AA39</f>
        <v>0</v>
      </c>
      <c r="AB39" s="45">
        <f>'[1]SEMESTER 1'!AB39+'[1]SEMESTER 2'!AB39</f>
        <v>0</v>
      </c>
      <c r="AC39" s="45">
        <f>'[1]SEMESTER 1'!AC39+'[1]SEMESTER 2'!AC39</f>
        <v>0</v>
      </c>
      <c r="AD39" s="45">
        <f>'[1]SEMESTER 1'!AD39+'[1]SEMESTER 2'!AD39</f>
        <v>0</v>
      </c>
      <c r="AE39" s="45">
        <f>'[1]SEMESTER 1'!AE39+'[1]SEMESTER 2'!AE39</f>
        <v>38734300</v>
      </c>
      <c r="AF39" s="45">
        <f t="shared" si="3"/>
        <v>38734300</v>
      </c>
      <c r="AG39" s="45">
        <f>'[1]SEMESTER 1'!AG39+'[1]SEMESTER 2'!AG39</f>
        <v>700000</v>
      </c>
      <c r="AH39" s="45">
        <f>'[1]SEMESTER 1'!AH39+'[1]SEMESTER 2'!AH39</f>
        <v>0</v>
      </c>
      <c r="AI39" s="45">
        <f>'[1]SEMESTER 1'!AI39+'[1]SEMESTER 2'!AI39</f>
        <v>0</v>
      </c>
      <c r="AJ39" s="45">
        <f t="shared" si="4"/>
        <v>700000</v>
      </c>
      <c r="AK39" s="45">
        <f>'[1]SEMESTER 1'!AK39+'[1]SEMESTER 2'!AK39</f>
        <v>41511420</v>
      </c>
      <c r="AL39" s="45">
        <f>'[1]SEMESTER 1'!AL39+'[1]SEMESTER 2'!AL39</f>
        <v>86794280</v>
      </c>
      <c r="AM39" s="45">
        <f>'[1]SEMESTER 1'!AM39+'[1]SEMESTER 2'!AM39</f>
        <v>11890000</v>
      </c>
      <c r="AN39" s="45">
        <f>'[1]SEMESTER 1'!AN39+'[1]SEMESTER 2'!AN39</f>
        <v>12650000</v>
      </c>
      <c r="AO39" s="45">
        <f>'[1]SEMESTER 1'!AO39+'[1]SEMESTER 2'!AO39</f>
        <v>0</v>
      </c>
      <c r="AP39" s="45">
        <f t="shared" si="5"/>
        <v>152845700</v>
      </c>
      <c r="AQ39" s="45">
        <f>'[1]SEMESTER 2'!AQ39</f>
        <v>19796</v>
      </c>
      <c r="AR39" s="45">
        <f>'[1]SEMESTER 2'!AR39</f>
        <v>0</v>
      </c>
      <c r="AS39" s="45">
        <f>'[1]SEMESTER 2'!AS39</f>
        <v>0</v>
      </c>
      <c r="AT39" s="45">
        <f t="shared" si="6"/>
        <v>19796</v>
      </c>
      <c r="AV39" s="4">
        <f t="shared" si="7"/>
        <v>19796</v>
      </c>
      <c r="AW39" s="4">
        <f t="shared" si="8"/>
        <v>0</v>
      </c>
      <c r="AX39" s="4">
        <f t="shared" si="9"/>
        <v>0</v>
      </c>
      <c r="AY39" s="4">
        <f t="shared" si="10"/>
        <v>0</v>
      </c>
      <c r="AZ39" s="4">
        <f t="shared" si="11"/>
        <v>0</v>
      </c>
      <c r="BA39" s="4">
        <f t="shared" si="12"/>
        <v>0</v>
      </c>
      <c r="BB39" s="46">
        <v>14712000</v>
      </c>
      <c r="BC39" s="46">
        <v>21834000</v>
      </c>
      <c r="BD39" s="4">
        <f t="shared" si="0"/>
        <v>14012000</v>
      </c>
      <c r="BF39" s="4">
        <f t="shared" si="13"/>
        <v>700000</v>
      </c>
      <c r="BG39" s="9">
        <f t="shared" si="14"/>
        <v>-16900300</v>
      </c>
      <c r="BH39" s="4">
        <f t="shared" si="15"/>
        <v>0</v>
      </c>
      <c r="BJ39" s="4">
        <f t="shared" si="16"/>
        <v>0</v>
      </c>
      <c r="BL39" s="4">
        <f t="shared" si="17"/>
        <v>16900300</v>
      </c>
      <c r="BN39" s="47">
        <f>'[1]SEMESTER 1'!AB39</f>
        <v>0</v>
      </c>
      <c r="BO39" s="47">
        <f>'[1]SEMESTER 1'!AG39</f>
        <v>700000</v>
      </c>
      <c r="BP39" s="47"/>
      <c r="BQ39" s="47">
        <f>'[1]SEMESTER 1'!AE39</f>
        <v>9030000</v>
      </c>
      <c r="BR39" s="47">
        <f>'[1]SEMESTER 1'!BJ39</f>
        <v>0</v>
      </c>
      <c r="BS39" s="47">
        <f t="shared" si="18"/>
        <v>9730000</v>
      </c>
      <c r="BU39" s="48">
        <f>'[1]SEMESTER 2'!AB39</f>
        <v>0</v>
      </c>
      <c r="BV39" s="48">
        <f>'[1]SEMESTER 2'!AG39</f>
        <v>0</v>
      </c>
      <c r="BW39" s="49"/>
      <c r="BX39" s="48">
        <f>'[1]SEMESTER 2'!AE39</f>
        <v>29704300</v>
      </c>
      <c r="BY39" s="50">
        <f>'[1]SEMESTER 2'!W39</f>
        <v>0</v>
      </c>
      <c r="BZ39" s="51">
        <f t="shared" si="19"/>
        <v>29704300</v>
      </c>
      <c r="CB39" s="73">
        <v>700000</v>
      </c>
      <c r="CC39" s="4"/>
      <c r="CD39" s="4"/>
      <c r="CE39" s="73">
        <v>38728300</v>
      </c>
      <c r="CF39" s="4"/>
      <c r="CG39" s="4"/>
      <c r="CH39" s="3"/>
      <c r="CJ39" s="3"/>
      <c r="CK39" s="3"/>
    </row>
    <row r="40" spans="1:89" ht="25.15" customHeight="1" x14ac:dyDescent="0.25">
      <c r="A40" s="43">
        <v>33</v>
      </c>
      <c r="B40" s="44" t="s">
        <v>101</v>
      </c>
      <c r="C40" s="45">
        <v>0</v>
      </c>
      <c r="D40" s="45"/>
      <c r="E40" s="45"/>
      <c r="F40" s="45">
        <f>'[1]SEMESTER 1'!F40+'[1]SEMESTER 2'!F40</f>
        <v>182160000</v>
      </c>
      <c r="G40" s="45">
        <f>'[1]SEMESTER 1'!G40+'[1]SEMESTER 2'!G40</f>
        <v>182160000</v>
      </c>
      <c r="H40" s="45">
        <f>'[1]SEMESTER 1'!H40+'[1]SEMESTER 2'!H40</f>
        <v>0</v>
      </c>
      <c r="I40" s="45">
        <v>0</v>
      </c>
      <c r="J40" s="45">
        <f>'[1]SEMESTER 1'!J40+'[1]SEMESTER 2'!J40</f>
        <v>0</v>
      </c>
      <c r="K40" s="45">
        <f>'[1]SEMESTER 1'!K40+'[1]SEMESTER 2'!K40</f>
        <v>0</v>
      </c>
      <c r="L40" s="45">
        <f t="shared" si="1"/>
        <v>364320000</v>
      </c>
      <c r="M40" s="45">
        <f>'[1]SEMESTER 1'!M40+'[1]SEMESTER 2'!M40</f>
        <v>0</v>
      </c>
      <c r="N40" s="45">
        <f>'[1]SEMESTER 1'!N40+'[1]SEMESTER 2'!N40</f>
        <v>259659</v>
      </c>
      <c r="O40" s="45">
        <f>'[1]SEMESTER 1'!O40+'[1]SEMESTER 2'!O40</f>
        <v>259659</v>
      </c>
      <c r="P40" s="45">
        <f>'[1]SEMESTER 1'!P40+'[1]SEMESTER 2'!P40</f>
        <v>364320000</v>
      </c>
      <c r="Q40" s="45">
        <f>'[1]SEMESTER 1'!Q40+'[1]SEMESTER 2'!Q40</f>
        <v>0</v>
      </c>
      <c r="R40" s="45">
        <f>'[1]SEMESTER 1'!R40+'[1]SEMESTER 2'!R40</f>
        <v>255741000</v>
      </c>
      <c r="S40" s="45">
        <f>'[1]SEMESTER 1'!S40+'[1]SEMESTER 2'!S40</f>
        <v>0</v>
      </c>
      <c r="T40" s="45">
        <f>'[1]SEMESTER 1'!T40+'[1]SEMESTER 2'!T40</f>
        <v>0</v>
      </c>
      <c r="U40" s="45">
        <f>'[1]SEMESTER 1'!U40+'[1]SEMESTER 2'!U40</f>
        <v>108579000</v>
      </c>
      <c r="V40" s="45">
        <f>'[1]SEMESTER 1'!V40+'[1]SEMESTER 2'!V40</f>
        <v>0</v>
      </c>
      <c r="W40" s="45">
        <f>'[1]SEMESTER 1'!W40+'[1]SEMESTER 2'!W40</f>
        <v>0</v>
      </c>
      <c r="X40" s="45">
        <f t="shared" si="2"/>
        <v>364320000</v>
      </c>
      <c r="Y40" s="45">
        <f>'[1]SEMESTER 1'!Y40+'[1]SEMESTER 2'!Y40</f>
        <v>12955520</v>
      </c>
      <c r="Z40" s="45">
        <f>'[1]SEMESTER 1'!Z40+'[1]SEMESTER 2'!Z40</f>
        <v>12955520</v>
      </c>
      <c r="AA40" s="45">
        <f>'[1]SEMESTER 1'!AA40+'[1]SEMESTER 2'!AA40</f>
        <v>0</v>
      </c>
      <c r="AB40" s="45">
        <f>'[1]SEMESTER 1'!AB40+'[1]SEMESTER 2'!AB40</f>
        <v>17000000</v>
      </c>
      <c r="AC40" s="45">
        <f>'[1]SEMESTER 1'!AC40+'[1]SEMESTER 2'!AC40</f>
        <v>0</v>
      </c>
      <c r="AD40" s="45">
        <f>'[1]SEMESTER 1'!AD40+'[1]SEMESTER 2'!AD40</f>
        <v>0</v>
      </c>
      <c r="AE40" s="45">
        <f>'[1]SEMESTER 1'!AE40+'[1]SEMESTER 2'!AE40</f>
        <v>88779000</v>
      </c>
      <c r="AF40" s="45">
        <f t="shared" si="3"/>
        <v>105779000</v>
      </c>
      <c r="AG40" s="45">
        <f>'[1]SEMESTER 1'!AG40+'[1]SEMESTER 2'!AG40</f>
        <v>2800000</v>
      </c>
      <c r="AH40" s="45">
        <f>'[1]SEMESTER 1'!AH40+'[1]SEMESTER 2'!AH40</f>
        <v>0</v>
      </c>
      <c r="AI40" s="45">
        <f>'[1]SEMESTER 1'!AI40+'[1]SEMESTER 2'!AI40</f>
        <v>0</v>
      </c>
      <c r="AJ40" s="45">
        <f t="shared" si="4"/>
        <v>2800000</v>
      </c>
      <c r="AK40" s="45">
        <f>'[1]SEMESTER 1'!AK40+'[1]SEMESTER 2'!AK40</f>
        <v>96060486</v>
      </c>
      <c r="AL40" s="45">
        <f>'[1]SEMESTER 1'!AL40+'[1]SEMESTER 2'!AL40</f>
        <v>97424514</v>
      </c>
      <c r="AM40" s="45">
        <f>'[1]SEMESTER 1'!AM40+'[1]SEMESTER 2'!AM40</f>
        <v>51600000</v>
      </c>
      <c r="AN40" s="45">
        <f>'[1]SEMESTER 1'!AN40+'[1]SEMESTER 2'!AN40</f>
        <v>10656000</v>
      </c>
      <c r="AO40" s="45">
        <f>'[1]SEMESTER 1'!AO40+'[1]SEMESTER 2'!AO40</f>
        <v>0</v>
      </c>
      <c r="AP40" s="45">
        <f t="shared" si="5"/>
        <v>255741000</v>
      </c>
      <c r="AQ40" s="45">
        <f>'[1]SEMESTER 2'!AQ40</f>
        <v>0</v>
      </c>
      <c r="AR40" s="45">
        <f>'[1]SEMESTER 2'!AR40</f>
        <v>0</v>
      </c>
      <c r="AS40" s="45">
        <f>'[1]SEMESTER 2'!AS40</f>
        <v>0</v>
      </c>
      <c r="AT40" s="45">
        <f t="shared" si="6"/>
        <v>0</v>
      </c>
      <c r="AV40" s="4">
        <f t="shared" si="7"/>
        <v>0</v>
      </c>
      <c r="AW40" s="4">
        <f t="shared" si="8"/>
        <v>0</v>
      </c>
      <c r="AX40" s="4">
        <f t="shared" si="9"/>
        <v>0</v>
      </c>
      <c r="AY40" s="4">
        <f t="shared" si="10"/>
        <v>0</v>
      </c>
      <c r="AZ40" s="4">
        <f t="shared" si="11"/>
        <v>0</v>
      </c>
      <c r="BA40" s="4">
        <f t="shared" si="12"/>
        <v>0</v>
      </c>
      <c r="BB40">
        <v>74876000</v>
      </c>
      <c r="BC40">
        <v>81280000</v>
      </c>
      <c r="BD40" s="4">
        <f t="shared" si="0"/>
        <v>55076000</v>
      </c>
      <c r="BF40" s="4">
        <f t="shared" si="13"/>
        <v>19800000</v>
      </c>
      <c r="BG40" s="9">
        <f t="shared" si="14"/>
        <v>-7499000</v>
      </c>
      <c r="BH40" s="4">
        <f t="shared" si="15"/>
        <v>0</v>
      </c>
      <c r="BJ40" s="4">
        <f t="shared" si="16"/>
        <v>0</v>
      </c>
      <c r="BL40" s="4">
        <f t="shared" si="17"/>
        <v>7499000</v>
      </c>
      <c r="BN40" s="47">
        <f>'[1]SEMESTER 1'!AB40</f>
        <v>0</v>
      </c>
      <c r="BO40" s="47">
        <f>'[1]SEMESTER 1'!AG40</f>
        <v>2800000</v>
      </c>
      <c r="BP40" s="47"/>
      <c r="BQ40" s="47">
        <f>'[1]SEMESTER 1'!AE40</f>
        <v>82404000</v>
      </c>
      <c r="BR40" s="47">
        <f>'[1]SEMESTER 1'!BJ40</f>
        <v>0</v>
      </c>
      <c r="BS40" s="47">
        <f t="shared" si="18"/>
        <v>85204000</v>
      </c>
      <c r="BU40" s="48">
        <f>'[1]SEMESTER 2'!AB40</f>
        <v>17000000</v>
      </c>
      <c r="BV40" s="48">
        <f>'[1]SEMESTER 2'!AG40</f>
        <v>0</v>
      </c>
      <c r="BW40" s="49"/>
      <c r="BX40" s="48">
        <f>'[1]SEMESTER 2'!AE40</f>
        <v>6375000</v>
      </c>
      <c r="BY40" s="50">
        <f>'[1]SEMESTER 2'!W40</f>
        <v>0</v>
      </c>
      <c r="BZ40" s="51">
        <f t="shared" si="19"/>
        <v>23375000</v>
      </c>
      <c r="CB40" s="73">
        <v>49660000</v>
      </c>
      <c r="CC40" s="4"/>
      <c r="CD40" s="4"/>
      <c r="CE40" s="73">
        <v>63419000</v>
      </c>
      <c r="CF40" s="4"/>
      <c r="CG40" s="4"/>
      <c r="CH40" s="3"/>
      <c r="CJ40" s="3"/>
      <c r="CK40" s="3"/>
    </row>
    <row r="41" spans="1:89" s="66" customFormat="1" ht="25.15" customHeight="1" x14ac:dyDescent="0.25">
      <c r="A41" s="63">
        <v>34</v>
      </c>
      <c r="B41" s="64" t="s">
        <v>102</v>
      </c>
      <c r="C41" s="65">
        <v>154424</v>
      </c>
      <c r="D41" s="65"/>
      <c r="E41" s="65"/>
      <c r="F41" s="65">
        <f>'[1]SEMESTER 1'!F41+'[1]SEMESTER 2'!F41</f>
        <v>152720000</v>
      </c>
      <c r="G41" s="65">
        <f>'[1]SEMESTER 1'!G41+'[1]SEMESTER 2'!G41</f>
        <v>152720000</v>
      </c>
      <c r="H41" s="65">
        <f>'[1]SEMESTER 1'!H41+'[1]SEMESTER 2'!H41</f>
        <v>0</v>
      </c>
      <c r="I41" s="65">
        <v>0</v>
      </c>
      <c r="J41" s="65">
        <f>'[1]SEMESTER 1'!J41+'[1]SEMESTER 2'!J41</f>
        <v>0</v>
      </c>
      <c r="K41" s="65">
        <f>'[1]SEMESTER 1'!K41+'[1]SEMESTER 2'!K41</f>
        <v>0</v>
      </c>
      <c r="L41" s="65">
        <f t="shared" si="1"/>
        <v>305594424</v>
      </c>
      <c r="M41" s="65">
        <f>'[1]SEMESTER 1'!M41+'[1]SEMESTER 2'!M41</f>
        <v>0</v>
      </c>
      <c r="N41" s="65">
        <f>'[1]SEMESTER 1'!N41+'[1]SEMESTER 2'!N41</f>
        <v>202096</v>
      </c>
      <c r="O41" s="65">
        <f>'[1]SEMESTER 1'!O41+'[1]SEMESTER 2'!O41</f>
        <v>202096</v>
      </c>
      <c r="P41" s="65">
        <f>'[1]SEMESTER 1'!P41+'[1]SEMESTER 2'!P41</f>
        <v>305440000</v>
      </c>
      <c r="Q41" s="65">
        <f>'[1]SEMESTER 1'!Q41+'[1]SEMESTER 2'!Q41</f>
        <v>0</v>
      </c>
      <c r="R41" s="65">
        <f>'[1]SEMESTER 1'!R41+'[1]SEMESTER 2'!R41</f>
        <v>204830000</v>
      </c>
      <c r="S41" s="65">
        <f>'[1]SEMESTER 1'!S41+'[1]SEMESTER 2'!S41</f>
        <v>0</v>
      </c>
      <c r="T41" s="65">
        <f>'[1]SEMESTER 1'!T41+'[1]SEMESTER 2'!T41</f>
        <v>0</v>
      </c>
      <c r="U41" s="65">
        <f>'[1]SEMESTER 1'!U41+'[1]SEMESTER 2'!U41</f>
        <v>100610000</v>
      </c>
      <c r="V41" s="65">
        <f>'[1]SEMESTER 1'!V41+'[1]SEMESTER 2'!V41</f>
        <v>0</v>
      </c>
      <c r="W41" s="65">
        <f>'[1]SEMESTER 1'!W41+'[1]SEMESTER 2'!W41</f>
        <v>0</v>
      </c>
      <c r="X41" s="65">
        <f t="shared" si="2"/>
        <v>305440000</v>
      </c>
      <c r="Y41" s="65">
        <f>'[1]SEMESTER 1'!Y41+'[1]SEMESTER 2'!Y41</f>
        <v>11286805</v>
      </c>
      <c r="Z41" s="65">
        <f>'[1]SEMESTER 1'!Z41+'[1]SEMESTER 2'!Z41</f>
        <v>11286805</v>
      </c>
      <c r="AA41" s="65">
        <f>'[1]SEMESTER 1'!AA41+'[1]SEMESTER 2'!AA41</f>
        <v>0</v>
      </c>
      <c r="AB41" s="65">
        <f>'[1]SEMESTER 1'!AB41+'[1]SEMESTER 2'!AB41</f>
        <v>4000000</v>
      </c>
      <c r="AC41" s="65">
        <f>'[1]SEMESTER 1'!AC41+'[1]SEMESTER 2'!AC41</f>
        <v>0</v>
      </c>
      <c r="AD41" s="65">
        <f>'[1]SEMESTER 1'!AD41+'[1]SEMESTER 2'!AD41</f>
        <v>0</v>
      </c>
      <c r="AE41" s="65">
        <f>'[1]SEMESTER 1'!AE41+'[1]SEMESTER 2'!AE41</f>
        <v>86860000</v>
      </c>
      <c r="AF41" s="65">
        <f t="shared" si="3"/>
        <v>90860000</v>
      </c>
      <c r="AG41" s="65">
        <f>'[1]SEMESTER 1'!AG41+'[1]SEMESTER 2'!AG41</f>
        <v>9750000</v>
      </c>
      <c r="AH41" s="65">
        <f>'[1]SEMESTER 1'!AH41+'[1]SEMESTER 2'!AH41</f>
        <v>0</v>
      </c>
      <c r="AI41" s="65">
        <f>'[1]SEMESTER 1'!AI41+'[1]SEMESTER 2'!AI41</f>
        <v>0</v>
      </c>
      <c r="AJ41" s="65">
        <f t="shared" si="4"/>
        <v>9750000</v>
      </c>
      <c r="AK41" s="65">
        <f>'[1]SEMESTER 1'!AK41+'[1]SEMESTER 2'!AK41</f>
        <v>66519940</v>
      </c>
      <c r="AL41" s="65">
        <f>'[1]SEMESTER 1'!AL41+'[1]SEMESTER 2'!AL41</f>
        <v>138310060</v>
      </c>
      <c r="AM41" s="65">
        <f>'[1]SEMESTER 1'!AM41+'[1]SEMESTER 2'!AM41</f>
        <v>0</v>
      </c>
      <c r="AN41" s="65">
        <f>'[1]SEMESTER 1'!AN41+'[1]SEMESTER 2'!AN41</f>
        <v>0</v>
      </c>
      <c r="AO41" s="65">
        <f>'[1]SEMESTER 1'!AO41+'[1]SEMESTER 2'!AO41</f>
        <v>0</v>
      </c>
      <c r="AP41" s="65">
        <f t="shared" si="5"/>
        <v>204830000</v>
      </c>
      <c r="AQ41" s="65">
        <f>'[1]SEMESTER 2'!AQ41</f>
        <v>154424</v>
      </c>
      <c r="AR41" s="65">
        <f>'[1]SEMESTER 2'!AR41</f>
        <v>0</v>
      </c>
      <c r="AS41" s="65">
        <f>'[1]SEMESTER 2'!AS41</f>
        <v>0</v>
      </c>
      <c r="AT41" s="65">
        <f t="shared" si="6"/>
        <v>154424</v>
      </c>
      <c r="AV41" s="67">
        <f t="shared" si="7"/>
        <v>154424</v>
      </c>
      <c r="AW41" s="67">
        <f t="shared" si="8"/>
        <v>0</v>
      </c>
      <c r="AX41" s="67">
        <f t="shared" si="9"/>
        <v>0</v>
      </c>
      <c r="AY41" s="67">
        <f t="shared" si="10"/>
        <v>0</v>
      </c>
      <c r="AZ41" s="67">
        <f t="shared" si="11"/>
        <v>0</v>
      </c>
      <c r="BA41" s="67">
        <f t="shared" si="12"/>
        <v>0</v>
      </c>
      <c r="BB41" s="66">
        <v>51420000</v>
      </c>
      <c r="BC41" s="66">
        <v>8132000</v>
      </c>
      <c r="BD41" s="67">
        <f t="shared" si="0"/>
        <v>37670000</v>
      </c>
      <c r="BF41" s="67">
        <f t="shared" si="13"/>
        <v>13750000</v>
      </c>
      <c r="BG41" s="68">
        <f t="shared" si="14"/>
        <v>-78728000</v>
      </c>
      <c r="BH41" s="67">
        <f t="shared" si="15"/>
        <v>0</v>
      </c>
      <c r="BJ41" s="67">
        <f t="shared" si="16"/>
        <v>0</v>
      </c>
      <c r="BL41" s="67">
        <f t="shared" si="17"/>
        <v>78728000</v>
      </c>
      <c r="BN41" s="47">
        <f>'[1]SEMESTER 1'!AB41</f>
        <v>4000000</v>
      </c>
      <c r="BO41" s="47">
        <f>'[1]SEMESTER 1'!AG41</f>
        <v>9750000</v>
      </c>
      <c r="BP41" s="47"/>
      <c r="BQ41" s="47">
        <f>'[1]SEMESTER 1'!AE41</f>
        <v>41920000</v>
      </c>
      <c r="BR41" s="47">
        <f>'[1]SEMESTER 1'!BJ41</f>
        <v>0</v>
      </c>
      <c r="BS41" s="47">
        <f t="shared" si="18"/>
        <v>55670000</v>
      </c>
      <c r="BU41" s="48">
        <f>'[1]SEMESTER 2'!AB41</f>
        <v>0</v>
      </c>
      <c r="BV41" s="48">
        <f>'[1]SEMESTER 2'!AG41</f>
        <v>0</v>
      </c>
      <c r="BW41" s="49"/>
      <c r="BX41" s="48">
        <f>'[1]SEMESTER 2'!AE41</f>
        <v>44940000</v>
      </c>
      <c r="BY41" s="50">
        <f>'[1]SEMESTER 2'!W41</f>
        <v>0</v>
      </c>
      <c r="BZ41" s="51">
        <f t="shared" si="19"/>
        <v>44940000</v>
      </c>
      <c r="CB41" s="73">
        <v>13750000</v>
      </c>
      <c r="CC41" s="4"/>
      <c r="CD41" s="4"/>
      <c r="CE41" s="73">
        <v>86860000</v>
      </c>
      <c r="CF41" s="4"/>
      <c r="CG41" s="4"/>
      <c r="CH41" s="69"/>
      <c r="CJ41" s="69"/>
      <c r="CK41" s="69"/>
    </row>
    <row r="42" spans="1:89" ht="25.15" customHeight="1" x14ac:dyDescent="0.25">
      <c r="A42" s="43">
        <v>35</v>
      </c>
      <c r="B42" s="44" t="s">
        <v>103</v>
      </c>
      <c r="C42" s="45">
        <v>0</v>
      </c>
      <c r="D42" s="45"/>
      <c r="E42" s="45"/>
      <c r="F42" s="45">
        <f>'[1]SEMESTER 1'!F42+'[1]SEMESTER 2'!F42</f>
        <v>266340000</v>
      </c>
      <c r="G42" s="45">
        <f>'[1]SEMESTER 1'!G42+'[1]SEMESTER 2'!G42</f>
        <v>266340000</v>
      </c>
      <c r="H42" s="45">
        <f>'[1]SEMESTER 1'!H42+'[1]SEMESTER 2'!H42</f>
        <v>0</v>
      </c>
      <c r="I42" s="45">
        <v>22500000</v>
      </c>
      <c r="J42" s="45">
        <f>'[1]SEMESTER 1'!J42+'[1]SEMESTER 2'!J42</f>
        <v>0</v>
      </c>
      <c r="K42" s="45">
        <f>'[1]SEMESTER 1'!K42+'[1]SEMESTER 2'!K42</f>
        <v>0</v>
      </c>
      <c r="L42" s="45">
        <f t="shared" si="1"/>
        <v>555180000</v>
      </c>
      <c r="M42" s="45">
        <f>'[1]SEMESTER 1'!M42+'[1]SEMESTER 2'!M42</f>
        <v>0</v>
      </c>
      <c r="N42" s="45">
        <f>'[1]SEMESTER 1'!N42+'[1]SEMESTER 2'!N42</f>
        <v>252700</v>
      </c>
      <c r="O42" s="45">
        <f>'[1]SEMESTER 1'!O42+'[1]SEMESTER 2'!O42</f>
        <v>252700</v>
      </c>
      <c r="P42" s="45">
        <f>'[1]SEMESTER 1'!P42+'[1]SEMESTER 2'!P42</f>
        <v>555180000</v>
      </c>
      <c r="Q42" s="45">
        <f>'[1]SEMESTER 1'!Q42+'[1]SEMESTER 2'!Q42</f>
        <v>0</v>
      </c>
      <c r="R42" s="45">
        <f>'[1]SEMESTER 1'!R42+'[1]SEMESTER 2'!R42</f>
        <v>371730800</v>
      </c>
      <c r="S42" s="45">
        <f>'[1]SEMESTER 1'!S42+'[1]SEMESTER 2'!S42</f>
        <v>0</v>
      </c>
      <c r="T42" s="45">
        <f>'[1]SEMESTER 1'!T42+'[1]SEMESTER 2'!T42</f>
        <v>22500000</v>
      </c>
      <c r="U42" s="45">
        <f>'[1]SEMESTER 1'!U42+'[1]SEMESTER 2'!U42</f>
        <v>160949200</v>
      </c>
      <c r="V42" s="45">
        <f>'[1]SEMESTER 1'!V42+'[1]SEMESTER 2'!V42</f>
        <v>0</v>
      </c>
      <c r="W42" s="45">
        <f>'[1]SEMESTER 1'!W42+'[1]SEMESTER 2'!W42</f>
        <v>0</v>
      </c>
      <c r="X42" s="45">
        <f t="shared" si="2"/>
        <v>555180000</v>
      </c>
      <c r="Y42" s="45">
        <f>'[1]SEMESTER 1'!Y42+'[1]SEMESTER 2'!Y42</f>
        <v>25412316</v>
      </c>
      <c r="Z42" s="45">
        <f>'[1]SEMESTER 1'!Z42+'[1]SEMESTER 2'!Z42</f>
        <v>25412316</v>
      </c>
      <c r="AA42" s="45">
        <f>'[1]SEMESTER 1'!AA42+'[1]SEMESTER 2'!AA42</f>
        <v>0</v>
      </c>
      <c r="AB42" s="45">
        <f>'[1]SEMESTER 1'!AB42+'[1]SEMESTER 2'!AB42</f>
        <v>36800000</v>
      </c>
      <c r="AC42" s="45">
        <f>'[1]SEMESTER 1'!AC42+'[1]SEMESTER 2'!AC42</f>
        <v>0</v>
      </c>
      <c r="AD42" s="45">
        <f>'[1]SEMESTER 1'!AD42+'[1]SEMESTER 2'!AD42</f>
        <v>0</v>
      </c>
      <c r="AE42" s="45">
        <f>'[1]SEMESTER 1'!AE42+'[1]SEMESTER 2'!AE42</f>
        <v>107869200</v>
      </c>
      <c r="AF42" s="45">
        <f t="shared" si="3"/>
        <v>144669200</v>
      </c>
      <c r="AG42" s="45">
        <f>'[1]SEMESTER 1'!AG42+'[1]SEMESTER 2'!AG42</f>
        <v>16280000</v>
      </c>
      <c r="AH42" s="45">
        <f>'[1]SEMESTER 1'!AH42+'[1]SEMESTER 2'!AH42</f>
        <v>0</v>
      </c>
      <c r="AI42" s="45">
        <f>'[1]SEMESTER 1'!AI42+'[1]SEMESTER 2'!AI42</f>
        <v>0</v>
      </c>
      <c r="AJ42" s="45">
        <f t="shared" si="4"/>
        <v>16280000</v>
      </c>
      <c r="AK42" s="45">
        <f>'[1]SEMESTER 1'!AK42+'[1]SEMESTER 2'!AK42</f>
        <v>159237800</v>
      </c>
      <c r="AL42" s="45">
        <f>'[1]SEMESTER 1'!AL42+'[1]SEMESTER 2'!AL42</f>
        <v>203633000</v>
      </c>
      <c r="AM42" s="45">
        <f>'[1]SEMESTER 1'!AM42+'[1]SEMESTER 2'!AM42</f>
        <v>23650000</v>
      </c>
      <c r="AN42" s="45">
        <f>'[1]SEMESTER 1'!AN42+'[1]SEMESTER 2'!AN42</f>
        <v>7710000</v>
      </c>
      <c r="AO42" s="45">
        <f>'[1]SEMESTER 1'!AO42+'[1]SEMESTER 2'!AO42</f>
        <v>0</v>
      </c>
      <c r="AP42" s="45">
        <f t="shared" si="5"/>
        <v>394230800</v>
      </c>
      <c r="AQ42" s="45">
        <f>'[1]SEMESTER 2'!AQ42</f>
        <v>0</v>
      </c>
      <c r="AR42" s="45">
        <f>'[1]SEMESTER 2'!AR42</f>
        <v>0</v>
      </c>
      <c r="AS42" s="45">
        <f>'[1]SEMESTER 2'!AS42</f>
        <v>0</v>
      </c>
      <c r="AT42" s="45">
        <f t="shared" si="6"/>
        <v>0</v>
      </c>
      <c r="AV42" s="4">
        <f t="shared" si="7"/>
        <v>0</v>
      </c>
      <c r="AW42" s="4">
        <f t="shared" si="8"/>
        <v>0</v>
      </c>
      <c r="AX42" s="4">
        <f t="shared" si="9"/>
        <v>0</v>
      </c>
      <c r="AY42" s="4">
        <f t="shared" si="10"/>
        <v>0</v>
      </c>
      <c r="AZ42" s="4">
        <f t="shared" si="11"/>
        <v>0</v>
      </c>
      <c r="BA42" s="4">
        <f t="shared" si="12"/>
        <v>0</v>
      </c>
      <c r="BB42">
        <v>92958000</v>
      </c>
      <c r="BC42">
        <v>37980000</v>
      </c>
      <c r="BD42" s="4">
        <f t="shared" si="0"/>
        <v>39878000</v>
      </c>
      <c r="BF42" s="4">
        <f t="shared" si="13"/>
        <v>53080000</v>
      </c>
      <c r="BG42" s="9">
        <f t="shared" si="14"/>
        <v>-69889200</v>
      </c>
      <c r="BH42" s="4">
        <f t="shared" si="15"/>
        <v>0</v>
      </c>
      <c r="BJ42" s="4">
        <f t="shared" si="16"/>
        <v>0</v>
      </c>
      <c r="BL42" s="4">
        <f t="shared" si="17"/>
        <v>69889200</v>
      </c>
      <c r="BN42" s="47">
        <f>'[1]SEMESTER 1'!AB42</f>
        <v>11000000</v>
      </c>
      <c r="BO42" s="47">
        <f>'[1]SEMESTER 1'!AG42</f>
        <v>9480000</v>
      </c>
      <c r="BP42" s="47"/>
      <c r="BQ42" s="47">
        <f>'[1]SEMESTER 1'!AE42</f>
        <v>57930000</v>
      </c>
      <c r="BR42" s="47">
        <f>'[1]SEMESTER 1'!BJ42</f>
        <v>0</v>
      </c>
      <c r="BS42" s="47">
        <f t="shared" si="18"/>
        <v>78410000</v>
      </c>
      <c r="BU42" s="48">
        <f>'[1]SEMESTER 2'!AB42</f>
        <v>25800000</v>
      </c>
      <c r="BV42" s="48">
        <f>'[1]SEMESTER 2'!AG42</f>
        <v>6800000</v>
      </c>
      <c r="BW42" s="49"/>
      <c r="BX42" s="48">
        <f>'[1]SEMESTER 2'!AE42</f>
        <v>49939200</v>
      </c>
      <c r="BY42" s="50">
        <f>'[1]SEMESTER 2'!W42</f>
        <v>0</v>
      </c>
      <c r="BZ42" s="51">
        <f t="shared" si="19"/>
        <v>82539200</v>
      </c>
      <c r="CB42" s="73">
        <v>53080000</v>
      </c>
      <c r="CC42" s="4"/>
      <c r="CD42" s="4"/>
      <c r="CE42" s="73">
        <v>107869200</v>
      </c>
      <c r="CF42" s="4"/>
      <c r="CG42" s="4"/>
      <c r="CH42" s="3"/>
      <c r="CJ42" s="3"/>
      <c r="CK42" s="3"/>
    </row>
    <row r="43" spans="1:89" ht="24.75" customHeight="1" x14ac:dyDescent="0.25">
      <c r="A43" s="43">
        <v>36</v>
      </c>
      <c r="B43" s="72" t="s">
        <v>104</v>
      </c>
      <c r="C43" s="45">
        <v>0</v>
      </c>
      <c r="D43" s="45"/>
      <c r="E43" s="45"/>
      <c r="F43" s="45">
        <f>'[1]SEMESTER 1'!F43+'[1]SEMESTER 2'!F43</f>
        <v>256220000</v>
      </c>
      <c r="G43" s="45">
        <f>'[1]SEMESTER 1'!G43+'[1]SEMESTER 2'!G43</f>
        <v>256216426</v>
      </c>
      <c r="H43" s="45">
        <f>'[1]SEMESTER 1'!H43+'[1]SEMESTER 2'!H43</f>
        <v>0</v>
      </c>
      <c r="I43" s="45">
        <v>0</v>
      </c>
      <c r="J43" s="45">
        <f>'[1]SEMESTER 1'!J43+'[1]SEMESTER 2'!J43</f>
        <v>0</v>
      </c>
      <c r="K43" s="45">
        <f>'[1]SEMESTER 1'!K43+'[1]SEMESTER 2'!K43</f>
        <v>0</v>
      </c>
      <c r="L43" s="45">
        <f t="shared" si="1"/>
        <v>512436426</v>
      </c>
      <c r="M43" s="45">
        <f>'[1]SEMESTER 1'!M43+'[1]SEMESTER 2'!M43</f>
        <v>0</v>
      </c>
      <c r="N43" s="45">
        <f>'[1]SEMESTER 1'!N43+'[1]SEMESTER 2'!N43</f>
        <v>394468</v>
      </c>
      <c r="O43" s="45">
        <f>'[1]SEMESTER 1'!O43+'[1]SEMESTER 2'!O43</f>
        <v>394468</v>
      </c>
      <c r="P43" s="45">
        <f>'[1]SEMESTER 1'!P43+'[1]SEMESTER 2'!P43</f>
        <v>512436426</v>
      </c>
      <c r="Q43" s="45">
        <f>'[1]SEMESTER 1'!Q43+'[1]SEMESTER 2'!Q43</f>
        <v>0</v>
      </c>
      <c r="R43" s="45">
        <f>'[1]SEMESTER 1'!R43+'[1]SEMESTER 2'!R43</f>
        <v>418742426</v>
      </c>
      <c r="S43" s="45">
        <f>'[1]SEMESTER 1'!S43+'[1]SEMESTER 2'!S43</f>
        <v>0</v>
      </c>
      <c r="T43" s="45">
        <f>'[1]SEMESTER 1'!T43+'[1]SEMESTER 2'!T43</f>
        <v>0</v>
      </c>
      <c r="U43" s="45">
        <f>'[1]SEMESTER 1'!U43+'[1]SEMESTER 2'!U43</f>
        <v>93694000</v>
      </c>
      <c r="V43" s="45">
        <f>'[1]SEMESTER 1'!V43+'[1]SEMESTER 2'!V43</f>
        <v>0</v>
      </c>
      <c r="W43" s="45">
        <f>'[1]SEMESTER 1'!W43+'[1]SEMESTER 2'!W43</f>
        <v>0</v>
      </c>
      <c r="X43" s="45">
        <f t="shared" si="2"/>
        <v>512436426</v>
      </c>
      <c r="Y43" s="45">
        <f>'[1]SEMESTER 1'!Y43+'[1]SEMESTER 2'!Y43</f>
        <v>17892514</v>
      </c>
      <c r="Z43" s="45">
        <f>'[1]SEMESTER 1'!Z43+'[1]SEMESTER 2'!Z43</f>
        <v>17892514</v>
      </c>
      <c r="AA43" s="45">
        <f>'[1]SEMESTER 1'!AA43+'[1]SEMESTER 2'!AA43</f>
        <v>0</v>
      </c>
      <c r="AB43" s="45">
        <f>'[1]SEMESTER 1'!AB43+'[1]SEMESTER 2'!AB43</f>
        <v>9612000</v>
      </c>
      <c r="AC43" s="45">
        <f>'[1]SEMESTER 1'!AC43+'[1]SEMESTER 2'!AC43</f>
        <v>0</v>
      </c>
      <c r="AD43" s="45">
        <f>'[1]SEMESTER 1'!AD43+'[1]SEMESTER 2'!AD43</f>
        <v>0</v>
      </c>
      <c r="AE43" s="45">
        <f>'[1]SEMESTER 1'!AE43+'[1]SEMESTER 2'!AE43</f>
        <v>71082000</v>
      </c>
      <c r="AF43" s="45">
        <f t="shared" si="3"/>
        <v>80694000</v>
      </c>
      <c r="AG43" s="45">
        <f>'[1]SEMESTER 1'!AG43+'[1]SEMESTER 2'!AG43</f>
        <v>13000000</v>
      </c>
      <c r="AH43" s="45">
        <f>'[1]SEMESTER 1'!AH43+'[1]SEMESTER 2'!AH43</f>
        <v>0</v>
      </c>
      <c r="AI43" s="45">
        <f>'[1]SEMESTER 1'!AI43+'[1]SEMESTER 2'!AI43</f>
        <v>0</v>
      </c>
      <c r="AJ43" s="45">
        <f t="shared" si="4"/>
        <v>13000000</v>
      </c>
      <c r="AK43" s="45">
        <f>'[1]SEMESTER 1'!AK43+'[1]SEMESTER 2'!AK43</f>
        <v>149294900</v>
      </c>
      <c r="AL43" s="45">
        <f>'[1]SEMESTER 1'!AL43+'[1]SEMESTER 2'!AL43</f>
        <v>189246026</v>
      </c>
      <c r="AM43" s="45">
        <f>'[1]SEMESTER 1'!AM43+'[1]SEMESTER 2'!AM43</f>
        <v>30930000</v>
      </c>
      <c r="AN43" s="45">
        <f>'[1]SEMESTER 1'!AN43+'[1]SEMESTER 2'!AN43</f>
        <v>49271500</v>
      </c>
      <c r="AO43" s="45">
        <f>'[1]SEMESTER 1'!AO43+'[1]SEMESTER 2'!AO43</f>
        <v>0</v>
      </c>
      <c r="AP43" s="45">
        <f t="shared" si="5"/>
        <v>418742426</v>
      </c>
      <c r="AQ43" s="45">
        <f>'[1]SEMESTER 2'!AQ43</f>
        <v>0</v>
      </c>
      <c r="AR43" s="45">
        <f>'[1]SEMESTER 2'!AR43</f>
        <v>0</v>
      </c>
      <c r="AS43" s="45">
        <f>'[1]SEMESTER 2'!AS43</f>
        <v>0</v>
      </c>
      <c r="AT43" s="45">
        <f t="shared" si="6"/>
        <v>0</v>
      </c>
      <c r="AV43" s="4">
        <f t="shared" si="7"/>
        <v>0</v>
      </c>
      <c r="AW43" s="4">
        <f t="shared" si="8"/>
        <v>0</v>
      </c>
      <c r="AX43" s="4">
        <f t="shared" si="9"/>
        <v>0</v>
      </c>
      <c r="AY43" s="4">
        <f t="shared" si="10"/>
        <v>0</v>
      </c>
      <c r="AZ43" s="4">
        <f t="shared" si="11"/>
        <v>0</v>
      </c>
      <c r="BA43" s="4">
        <f t="shared" si="12"/>
        <v>0</v>
      </c>
      <c r="BB43" s="47">
        <v>16714500</v>
      </c>
      <c r="BC43" s="47">
        <v>45900900</v>
      </c>
      <c r="BD43" s="4">
        <f t="shared" si="0"/>
        <v>-5897500</v>
      </c>
      <c r="BF43" s="4">
        <f t="shared" si="13"/>
        <v>22612000</v>
      </c>
      <c r="BG43" s="9">
        <f t="shared" si="14"/>
        <v>-25181100</v>
      </c>
      <c r="BH43" s="4">
        <f t="shared" si="15"/>
        <v>3574</v>
      </c>
      <c r="BJ43" s="4">
        <f t="shared" si="16"/>
        <v>0</v>
      </c>
      <c r="BL43" s="4">
        <f t="shared" si="17"/>
        <v>25181100</v>
      </c>
      <c r="BN43" s="47">
        <f>'[1]SEMESTER 1'!AB43</f>
        <v>3000000</v>
      </c>
      <c r="BO43" s="47">
        <f>'[1]SEMESTER 1'!AG43</f>
        <v>4500000</v>
      </c>
      <c r="BP43" s="47"/>
      <c r="BQ43" s="47">
        <f>'[1]SEMESTER 1'!AE43</f>
        <v>42317200</v>
      </c>
      <c r="BR43" s="47">
        <f>'[1]SEMESTER 1'!BJ43</f>
        <v>0</v>
      </c>
      <c r="BS43" s="47">
        <f t="shared" si="18"/>
        <v>49817200</v>
      </c>
      <c r="BU43" s="48">
        <f>'[1]SEMESTER 2'!AB43</f>
        <v>6612000</v>
      </c>
      <c r="BV43" s="48">
        <f>'[1]SEMESTER 2'!AG43</f>
        <v>8500000</v>
      </c>
      <c r="BW43" s="49"/>
      <c r="BX43" s="48">
        <f>'[1]SEMESTER 2'!AE43</f>
        <v>28764800</v>
      </c>
      <c r="BY43" s="50">
        <f>'[1]SEMESTER 2'!W43</f>
        <v>0</v>
      </c>
      <c r="BZ43" s="51">
        <f t="shared" si="19"/>
        <v>43876800</v>
      </c>
      <c r="CB43" s="4">
        <v>13000000</v>
      </c>
      <c r="CC43" s="4"/>
      <c r="CD43" s="4"/>
      <c r="CE43" s="4">
        <v>92896700</v>
      </c>
      <c r="CF43" s="4"/>
      <c r="CG43" s="4"/>
      <c r="CH43" s="3"/>
      <c r="CJ43" s="3"/>
      <c r="CK43" s="3"/>
    </row>
    <row r="44" spans="1:89" s="78" customFormat="1" ht="24.75" customHeight="1" x14ac:dyDescent="0.25">
      <c r="A44" s="75">
        <v>37</v>
      </c>
      <c r="B44" s="76" t="s">
        <v>105</v>
      </c>
      <c r="C44" s="77">
        <v>905710</v>
      </c>
      <c r="D44" s="77"/>
      <c r="E44" s="77"/>
      <c r="F44" s="77">
        <f>'[1]SEMESTER 1'!F44+'[1]SEMESTER 2'!F44</f>
        <v>270940000</v>
      </c>
      <c r="G44" s="77">
        <f>'[1]SEMESTER 1'!G44+'[1]SEMESTER 2'!G44</f>
        <v>270940000</v>
      </c>
      <c r="H44" s="77">
        <f>'[1]SEMESTER 1'!H44+'[1]SEMESTER 2'!H44</f>
        <v>0</v>
      </c>
      <c r="I44" s="77">
        <v>0</v>
      </c>
      <c r="J44" s="77">
        <f>'[1]SEMESTER 1'!J44+'[1]SEMESTER 2'!J44</f>
        <v>0</v>
      </c>
      <c r="K44" s="77">
        <f>'[1]SEMESTER 1'!K44+'[1]SEMESTER 2'!K44</f>
        <v>0</v>
      </c>
      <c r="L44" s="77">
        <f t="shared" si="1"/>
        <v>542785710</v>
      </c>
      <c r="M44" s="77">
        <f>'[1]SEMESTER 1'!M44+'[1]SEMESTER 2'!M44</f>
        <v>0</v>
      </c>
      <c r="N44" s="77">
        <f>'[1]SEMESTER 1'!N44+'[1]SEMESTER 2'!N44</f>
        <v>375169</v>
      </c>
      <c r="O44" s="77">
        <f>'[1]SEMESTER 1'!O44+'[1]SEMESTER 2'!O44</f>
        <v>375169</v>
      </c>
      <c r="P44" s="77">
        <f>'[1]SEMESTER 1'!P44+'[1]SEMESTER 2'!P44</f>
        <v>541880000</v>
      </c>
      <c r="Q44" s="77">
        <f>'[1]SEMESTER 1'!Q44+'[1]SEMESTER 2'!Q44</f>
        <v>0</v>
      </c>
      <c r="R44" s="77">
        <f>'[1]SEMESTER 1'!R44+'[1]SEMESTER 2'!R44</f>
        <v>402750000</v>
      </c>
      <c r="S44" s="77">
        <f>'[1]SEMESTER 1'!S44+'[1]SEMESTER 2'!S44</f>
        <v>0</v>
      </c>
      <c r="T44" s="77">
        <f>'[1]SEMESTER 1'!T44+'[1]SEMESTER 2'!T44</f>
        <v>0</v>
      </c>
      <c r="U44" s="77">
        <f>'[1]SEMESTER 1'!U44+'[1]SEMESTER 2'!U44</f>
        <v>139130000</v>
      </c>
      <c r="V44" s="77">
        <f>'[1]SEMESTER 1'!V44+'[1]SEMESTER 2'!V44</f>
        <v>0</v>
      </c>
      <c r="W44" s="77">
        <f>'[1]SEMESTER 1'!W44+'[1]SEMESTER 2'!W44</f>
        <v>0</v>
      </c>
      <c r="X44" s="77">
        <f t="shared" si="2"/>
        <v>541880000</v>
      </c>
      <c r="Y44" s="77">
        <f>'[1]SEMESTER 1'!Y44+'[1]SEMESTER 2'!Y44</f>
        <v>14454454</v>
      </c>
      <c r="Z44" s="77">
        <f>'[1]SEMESTER 1'!Z44+'[1]SEMESTER 2'!Z44</f>
        <v>14454454</v>
      </c>
      <c r="AA44" s="77">
        <f>'[1]SEMESTER 1'!AA44+'[1]SEMESTER 2'!AA44</f>
        <v>0</v>
      </c>
      <c r="AB44" s="77">
        <f>'[1]SEMESTER 1'!AB44+'[1]SEMESTER 2'!AB44</f>
        <v>28250000</v>
      </c>
      <c r="AC44" s="77">
        <f>'[1]SEMESTER 1'!AC44+'[1]SEMESTER 2'!AC44</f>
        <v>0</v>
      </c>
      <c r="AD44" s="77">
        <f>'[1]SEMESTER 1'!AD44+'[1]SEMESTER 2'!AD44</f>
        <v>0</v>
      </c>
      <c r="AE44" s="77">
        <f>'[1]SEMESTER 1'!AE44+'[1]SEMESTER 2'!AE44</f>
        <v>104580000</v>
      </c>
      <c r="AF44" s="77">
        <f t="shared" si="3"/>
        <v>132830000</v>
      </c>
      <c r="AG44" s="77">
        <f>'[1]SEMESTER 1'!AG44+'[1]SEMESTER 2'!AG44</f>
        <v>6300000</v>
      </c>
      <c r="AH44" s="77">
        <f>'[1]SEMESTER 1'!AH44+'[1]SEMESTER 2'!AH44</f>
        <v>0</v>
      </c>
      <c r="AI44" s="77">
        <f>'[1]SEMESTER 1'!AI44+'[1]SEMESTER 2'!AI44</f>
        <v>0</v>
      </c>
      <c r="AJ44" s="77">
        <f t="shared" si="4"/>
        <v>6300000</v>
      </c>
      <c r="AK44" s="77">
        <f>'[1]SEMESTER 1'!AK44+'[1]SEMESTER 2'!AK44</f>
        <v>150487005</v>
      </c>
      <c r="AL44" s="77">
        <f>'[1]SEMESTER 1'!AL44+'[1]SEMESTER 2'!AL44</f>
        <v>238247995</v>
      </c>
      <c r="AM44" s="77">
        <f>'[1]SEMESTER 1'!AM44+'[1]SEMESTER 2'!AM44</f>
        <v>540000</v>
      </c>
      <c r="AN44" s="77">
        <f>'[1]SEMESTER 1'!AN44+'[1]SEMESTER 2'!AN44</f>
        <v>13475000</v>
      </c>
      <c r="AO44" s="77">
        <f>'[1]SEMESTER 1'!AO44+'[1]SEMESTER 2'!AO44</f>
        <v>0</v>
      </c>
      <c r="AP44" s="77">
        <f t="shared" si="5"/>
        <v>402750000</v>
      </c>
      <c r="AQ44" s="77">
        <f>'[1]SEMESTER 2'!AQ44</f>
        <v>905710</v>
      </c>
      <c r="AR44" s="77">
        <f>'[1]SEMESTER 2'!AR44</f>
        <v>0</v>
      </c>
      <c r="AS44" s="77">
        <f>'[1]SEMESTER 2'!AS44</f>
        <v>0</v>
      </c>
      <c r="AT44" s="77">
        <f t="shared" si="6"/>
        <v>905710</v>
      </c>
      <c r="AV44" s="79">
        <f t="shared" si="7"/>
        <v>905710</v>
      </c>
      <c r="AW44" s="79">
        <f t="shared" si="8"/>
        <v>0</v>
      </c>
      <c r="AX44" s="79">
        <f t="shared" si="9"/>
        <v>0</v>
      </c>
      <c r="AY44" s="79">
        <f t="shared" si="10"/>
        <v>0</v>
      </c>
      <c r="AZ44" s="79">
        <f t="shared" si="11"/>
        <v>0</v>
      </c>
      <c r="BA44" s="79">
        <f t="shared" si="12"/>
        <v>0</v>
      </c>
      <c r="BB44" s="78">
        <v>12900000</v>
      </c>
      <c r="BC44" s="78">
        <v>127236400</v>
      </c>
      <c r="BD44" s="79">
        <f t="shared" si="0"/>
        <v>-21650000</v>
      </c>
      <c r="BF44" s="79">
        <f t="shared" si="13"/>
        <v>34550000</v>
      </c>
      <c r="BG44" s="80">
        <f t="shared" si="14"/>
        <v>22656400</v>
      </c>
      <c r="BH44" s="79">
        <f t="shared" si="15"/>
        <v>0</v>
      </c>
      <c r="BJ44" s="79">
        <f t="shared" si="16"/>
        <v>0</v>
      </c>
      <c r="BL44" s="79">
        <f t="shared" si="17"/>
        <v>-22656400</v>
      </c>
      <c r="BN44" s="47">
        <f>'[1]SEMESTER 1'!AB44</f>
        <v>10250000</v>
      </c>
      <c r="BO44" s="47">
        <f>'[1]SEMESTER 1'!AG44</f>
        <v>6300000</v>
      </c>
      <c r="BP44" s="47"/>
      <c r="BQ44" s="47">
        <f>'[1]SEMESTER 1'!AE44</f>
        <v>46980000</v>
      </c>
      <c r="BR44" s="47">
        <f>'[1]SEMESTER 1'!BJ44</f>
        <v>0</v>
      </c>
      <c r="BS44" s="47">
        <f t="shared" si="18"/>
        <v>63530000</v>
      </c>
      <c r="BU44" s="48">
        <f>'[1]SEMESTER 2'!AB44</f>
        <v>18000000</v>
      </c>
      <c r="BV44" s="48">
        <f>'[1]SEMESTER 2'!AG44</f>
        <v>0</v>
      </c>
      <c r="BW44" s="49"/>
      <c r="BX44" s="48">
        <f>'[1]SEMESTER 2'!AE44</f>
        <v>57600000</v>
      </c>
      <c r="BY44" s="50">
        <f>'[1]SEMESTER 2'!W44</f>
        <v>0</v>
      </c>
      <c r="BZ44" s="51">
        <f t="shared" si="19"/>
        <v>75600000</v>
      </c>
      <c r="CB44" s="4">
        <v>34550000</v>
      </c>
      <c r="CC44" s="4"/>
      <c r="CD44" s="4"/>
      <c r="CE44" s="4">
        <v>108080000</v>
      </c>
      <c r="CF44" s="4"/>
      <c r="CG44" s="4"/>
      <c r="CH44" s="81"/>
      <c r="CJ44" s="81"/>
      <c r="CK44" s="81"/>
    </row>
    <row r="45" spans="1:89" ht="25.15" customHeight="1" x14ac:dyDescent="0.25">
      <c r="A45" s="43">
        <v>38</v>
      </c>
      <c r="B45" s="44" t="s">
        <v>106</v>
      </c>
      <c r="C45" s="45">
        <v>37232</v>
      </c>
      <c r="D45" s="45"/>
      <c r="E45" s="45"/>
      <c r="F45" s="45">
        <f>'[1]SEMESTER 1'!F45+'[1]SEMESTER 2'!F45</f>
        <v>261740000</v>
      </c>
      <c r="G45" s="45">
        <f>'[1]SEMESTER 1'!G45+'[1]SEMESTER 2'!G45</f>
        <v>261740000</v>
      </c>
      <c r="H45" s="45">
        <f>'[1]SEMESTER 1'!H45+'[1]SEMESTER 2'!H45</f>
        <v>0</v>
      </c>
      <c r="I45" s="45">
        <v>0</v>
      </c>
      <c r="J45" s="45">
        <f>'[1]SEMESTER 1'!J45+'[1]SEMESTER 2'!J45</f>
        <v>0</v>
      </c>
      <c r="K45" s="45">
        <f>'[1]SEMESTER 1'!K45+'[1]SEMESTER 2'!K45</f>
        <v>0</v>
      </c>
      <c r="L45" s="45">
        <f t="shared" si="1"/>
        <v>523517232</v>
      </c>
      <c r="M45" s="45">
        <f>'[1]SEMESTER 1'!M45+'[1]SEMESTER 2'!M45</f>
        <v>0</v>
      </c>
      <c r="N45" s="45">
        <f>'[1]SEMESTER 1'!N45+'[1]SEMESTER 2'!N45</f>
        <v>281627</v>
      </c>
      <c r="O45" s="45">
        <f>'[1]SEMESTER 1'!O45+'[1]SEMESTER 2'!O45</f>
        <v>281627</v>
      </c>
      <c r="P45" s="45">
        <f>'[1]SEMESTER 1'!P45+'[1]SEMESTER 2'!P45</f>
        <v>523480000</v>
      </c>
      <c r="Q45" s="45">
        <f>'[1]SEMESTER 1'!Q45+'[1]SEMESTER 2'!Q45</f>
        <v>0</v>
      </c>
      <c r="R45" s="45">
        <f>'[1]SEMESTER 1'!R45+'[1]SEMESTER 2'!R45</f>
        <v>337718000</v>
      </c>
      <c r="S45" s="45">
        <f>'[1]SEMESTER 1'!S45+'[1]SEMESTER 2'!S45</f>
        <v>0</v>
      </c>
      <c r="T45" s="45">
        <f>'[1]SEMESTER 1'!T45+'[1]SEMESTER 2'!T45</f>
        <v>0</v>
      </c>
      <c r="U45" s="45">
        <f>'[1]SEMESTER 1'!U45+'[1]SEMESTER 2'!U45</f>
        <v>185762000</v>
      </c>
      <c r="V45" s="45">
        <f>'[1]SEMESTER 1'!V45+'[1]SEMESTER 2'!V45</f>
        <v>0</v>
      </c>
      <c r="W45" s="45">
        <f>'[1]SEMESTER 1'!W45+'[1]SEMESTER 2'!W45</f>
        <v>0</v>
      </c>
      <c r="X45" s="45">
        <f t="shared" si="2"/>
        <v>523480000</v>
      </c>
      <c r="Y45" s="45">
        <f>'[1]SEMESTER 1'!Y45+'[1]SEMESTER 2'!Y45</f>
        <v>21768821</v>
      </c>
      <c r="Z45" s="45">
        <f>'[1]SEMESTER 1'!Z45+'[1]SEMESTER 2'!Z45</f>
        <v>21768821</v>
      </c>
      <c r="AA45" s="45">
        <f>'[1]SEMESTER 1'!AA45+'[1]SEMESTER 2'!AA45</f>
        <v>0</v>
      </c>
      <c r="AB45" s="45">
        <f>'[1]SEMESTER 1'!AB45+'[1]SEMESTER 2'!AB45</f>
        <v>26010000</v>
      </c>
      <c r="AC45" s="45">
        <f>'[1]SEMESTER 1'!AC45+'[1]SEMESTER 2'!AC45</f>
        <v>0</v>
      </c>
      <c r="AD45" s="45">
        <f>'[1]SEMESTER 1'!AD45+'[1]SEMESTER 2'!AD45</f>
        <v>0</v>
      </c>
      <c r="AE45" s="45">
        <f>'[1]SEMESTER 1'!AE45+'[1]SEMESTER 2'!AE45</f>
        <v>137262000</v>
      </c>
      <c r="AF45" s="45">
        <f t="shared" si="3"/>
        <v>163272000</v>
      </c>
      <c r="AG45" s="45">
        <f>'[1]SEMESTER 1'!AG45+'[1]SEMESTER 2'!AG45</f>
        <v>22490000</v>
      </c>
      <c r="AH45" s="45">
        <f>'[1]SEMESTER 1'!AH45+'[1]SEMESTER 2'!AH45</f>
        <v>0</v>
      </c>
      <c r="AI45" s="45">
        <f>'[1]SEMESTER 1'!AI45+'[1]SEMESTER 2'!AI45</f>
        <v>0</v>
      </c>
      <c r="AJ45" s="45">
        <f t="shared" si="4"/>
        <v>22490000</v>
      </c>
      <c r="AK45" s="45">
        <f>'[1]SEMESTER 1'!AK45+'[1]SEMESTER 2'!AK45</f>
        <v>169784280</v>
      </c>
      <c r="AL45" s="45">
        <f>'[1]SEMESTER 1'!AL45+'[1]SEMESTER 2'!AL45</f>
        <v>144259250</v>
      </c>
      <c r="AM45" s="45">
        <f>'[1]SEMESTER 1'!AM45+'[1]SEMESTER 2'!AM45</f>
        <v>12384850</v>
      </c>
      <c r="AN45" s="45">
        <f>'[1]SEMESTER 1'!AN45+'[1]SEMESTER 2'!AN45</f>
        <v>11289620</v>
      </c>
      <c r="AO45" s="45">
        <f>'[1]SEMESTER 1'!AO45+'[1]SEMESTER 2'!AO45</f>
        <v>0</v>
      </c>
      <c r="AP45" s="45">
        <f t="shared" si="5"/>
        <v>337718000</v>
      </c>
      <c r="AQ45" s="45">
        <f>'[1]SEMESTER 2'!AQ45</f>
        <v>37232</v>
      </c>
      <c r="AR45" s="45">
        <f>'[1]SEMESTER 2'!AR45</f>
        <v>0</v>
      </c>
      <c r="AS45" s="45">
        <f>'[1]SEMESTER 2'!AS45</f>
        <v>0</v>
      </c>
      <c r="AT45" s="45">
        <f t="shared" si="6"/>
        <v>37232</v>
      </c>
      <c r="AV45" s="4">
        <f t="shared" si="7"/>
        <v>37232</v>
      </c>
      <c r="AW45" s="82">
        <f t="shared" si="8"/>
        <v>0</v>
      </c>
      <c r="AX45" s="4">
        <f t="shared" si="9"/>
        <v>0</v>
      </c>
      <c r="AY45" s="4">
        <f t="shared" si="10"/>
        <v>0</v>
      </c>
      <c r="AZ45" s="4">
        <f t="shared" si="11"/>
        <v>0</v>
      </c>
      <c r="BA45" s="4">
        <f t="shared" si="12"/>
        <v>0</v>
      </c>
      <c r="BB45">
        <v>70700000</v>
      </c>
      <c r="BC45">
        <v>71782900</v>
      </c>
      <c r="BD45" s="4">
        <f t="shared" si="0"/>
        <v>22200000</v>
      </c>
      <c r="BF45" s="4">
        <f t="shared" si="13"/>
        <v>48500000</v>
      </c>
      <c r="BG45" s="9">
        <f t="shared" si="14"/>
        <v>-65479100</v>
      </c>
      <c r="BH45" s="4">
        <f t="shared" si="15"/>
        <v>0</v>
      </c>
      <c r="BJ45" s="4">
        <f t="shared" si="16"/>
        <v>0</v>
      </c>
      <c r="BL45" s="4">
        <f t="shared" si="17"/>
        <v>65479100</v>
      </c>
      <c r="BN45" s="47">
        <f>'[1]SEMESTER 1'!AB45</f>
        <v>13000000</v>
      </c>
      <c r="BO45" s="47">
        <f>'[1]SEMESTER 1'!AG45</f>
        <v>5440000</v>
      </c>
      <c r="BP45" s="47"/>
      <c r="BQ45" s="47">
        <f>'[1]SEMESTER 1'!AE45</f>
        <v>57280000</v>
      </c>
      <c r="BR45" s="47">
        <f>'[1]SEMESTER 1'!BJ45</f>
        <v>0</v>
      </c>
      <c r="BS45" s="47">
        <f t="shared" si="18"/>
        <v>75720000</v>
      </c>
      <c r="BU45" s="48">
        <f>'[1]SEMESTER 2'!AB45</f>
        <v>13010000</v>
      </c>
      <c r="BV45" s="48">
        <f>'[1]SEMESTER 2'!AG45</f>
        <v>17050000</v>
      </c>
      <c r="BW45" s="49"/>
      <c r="BX45" s="48">
        <f>'[1]SEMESTER 2'!AE45</f>
        <v>79982000</v>
      </c>
      <c r="BY45" s="50">
        <f>'[1]SEMESTER 2'!W45</f>
        <v>0</v>
      </c>
      <c r="BZ45" s="51">
        <f t="shared" si="19"/>
        <v>110042000</v>
      </c>
      <c r="CB45" s="4">
        <v>39050000</v>
      </c>
      <c r="CC45" s="4"/>
      <c r="CD45" s="4"/>
      <c r="CE45" s="4">
        <v>137262000</v>
      </c>
      <c r="CF45" s="4"/>
      <c r="CG45" s="4"/>
      <c r="CH45" s="3"/>
      <c r="CJ45" s="3"/>
      <c r="CK45" s="3"/>
    </row>
    <row r="46" spans="1:89" ht="25.15" customHeight="1" x14ac:dyDescent="0.25">
      <c r="A46" s="43">
        <v>39</v>
      </c>
      <c r="B46" s="44" t="s">
        <v>107</v>
      </c>
      <c r="C46" s="45">
        <v>321946</v>
      </c>
      <c r="D46" s="45"/>
      <c r="E46" s="45"/>
      <c r="F46" s="45">
        <f>'[1]SEMESTER 1'!F46+'[1]SEMESTER 2'!F46</f>
        <v>86480000</v>
      </c>
      <c r="G46" s="45">
        <f>'[1]SEMESTER 1'!G46+'[1]SEMESTER 2'!G46</f>
        <v>86480000</v>
      </c>
      <c r="H46" s="45">
        <f>'[1]SEMESTER 1'!H46+'[1]SEMESTER 2'!H46</f>
        <v>0</v>
      </c>
      <c r="I46" s="45">
        <v>0</v>
      </c>
      <c r="J46" s="45">
        <f>'[1]SEMESTER 1'!J46+'[1]SEMESTER 2'!J46</f>
        <v>0</v>
      </c>
      <c r="K46" s="45">
        <f>'[1]SEMESTER 1'!K46+'[1]SEMESTER 2'!K46</f>
        <v>0</v>
      </c>
      <c r="L46" s="45">
        <f t="shared" si="1"/>
        <v>173281946</v>
      </c>
      <c r="M46" s="45">
        <f>'[1]SEMESTER 1'!M46+'[1]SEMESTER 2'!M46</f>
        <v>0</v>
      </c>
      <c r="N46" s="45">
        <f>'[1]SEMESTER 1'!N46+'[1]SEMESTER 2'!N46</f>
        <v>126396</v>
      </c>
      <c r="O46" s="45">
        <f>'[1]SEMESTER 1'!O46+'[1]SEMESTER 2'!O46</f>
        <v>126396</v>
      </c>
      <c r="P46" s="45">
        <f>'[1]SEMESTER 1'!P46+'[1]SEMESTER 2'!P46</f>
        <v>172960000</v>
      </c>
      <c r="Q46" s="45">
        <f>'[1]SEMESTER 1'!Q46+'[1]SEMESTER 2'!Q46</f>
        <v>0</v>
      </c>
      <c r="R46" s="45">
        <f>'[1]SEMESTER 1'!R46+'[1]SEMESTER 2'!R46</f>
        <v>131261500</v>
      </c>
      <c r="S46" s="45">
        <f>'[1]SEMESTER 1'!S46+'[1]SEMESTER 2'!S46</f>
        <v>0</v>
      </c>
      <c r="T46" s="45">
        <f>'[1]SEMESTER 1'!T46+'[1]SEMESTER 2'!T46</f>
        <v>0</v>
      </c>
      <c r="U46" s="45">
        <f>'[1]SEMESTER 1'!U46+'[1]SEMESTER 2'!U46</f>
        <v>41698500</v>
      </c>
      <c r="V46" s="45">
        <f>'[1]SEMESTER 1'!V46+'[1]SEMESTER 2'!V46</f>
        <v>0</v>
      </c>
      <c r="W46" s="45">
        <f>'[1]SEMESTER 1'!W46+'[1]SEMESTER 2'!W46</f>
        <v>0</v>
      </c>
      <c r="X46" s="45">
        <f t="shared" si="2"/>
        <v>172960000</v>
      </c>
      <c r="Y46" s="45">
        <f>'[1]SEMESTER 1'!Y46+'[1]SEMESTER 2'!Y46</f>
        <v>7935850</v>
      </c>
      <c r="Z46" s="45">
        <f>'[1]SEMESTER 1'!Z46+'[1]SEMESTER 2'!Z46</f>
        <v>7935850</v>
      </c>
      <c r="AA46" s="45">
        <f>'[1]SEMESTER 1'!AA46+'[1]SEMESTER 2'!AA46</f>
        <v>0</v>
      </c>
      <c r="AB46" s="45">
        <f>'[1]SEMESTER 1'!AB46+'[1]SEMESTER 2'!AB46</f>
        <v>15000000</v>
      </c>
      <c r="AC46" s="45">
        <f>'[1]SEMESTER 1'!AC46+'[1]SEMESTER 2'!AC46</f>
        <v>0</v>
      </c>
      <c r="AD46" s="45">
        <f>'[1]SEMESTER 1'!AD46+'[1]SEMESTER 2'!AD46</f>
        <v>0</v>
      </c>
      <c r="AE46" s="45">
        <f>'[1]SEMESTER 1'!AE46+'[1]SEMESTER 2'!AE46</f>
        <v>26698500</v>
      </c>
      <c r="AF46" s="45">
        <f t="shared" si="3"/>
        <v>41698500</v>
      </c>
      <c r="AG46" s="45">
        <f>'[1]SEMESTER 1'!AG46+'[1]SEMESTER 2'!AG46</f>
        <v>0</v>
      </c>
      <c r="AH46" s="45">
        <f>'[1]SEMESTER 1'!AH46+'[1]SEMESTER 2'!AH46</f>
        <v>0</v>
      </c>
      <c r="AI46" s="45">
        <f>'[1]SEMESTER 1'!AI46+'[1]SEMESTER 2'!AI46</f>
        <v>0</v>
      </c>
      <c r="AJ46" s="45">
        <f t="shared" si="4"/>
        <v>0</v>
      </c>
      <c r="AK46" s="45">
        <f>'[1]SEMESTER 1'!AK46+'[1]SEMESTER 2'!AK46</f>
        <v>59714000</v>
      </c>
      <c r="AL46" s="45">
        <f>'[1]SEMESTER 1'!AL46+'[1]SEMESTER 2'!AL46</f>
        <v>64667500</v>
      </c>
      <c r="AM46" s="45">
        <f>'[1]SEMESTER 1'!AM46+'[1]SEMESTER 2'!AM46</f>
        <v>3750000</v>
      </c>
      <c r="AN46" s="45">
        <f>'[1]SEMESTER 1'!AN46+'[1]SEMESTER 2'!AN46</f>
        <v>3130000</v>
      </c>
      <c r="AO46" s="45">
        <f>'[1]SEMESTER 1'!AO46+'[1]SEMESTER 2'!AO46</f>
        <v>0</v>
      </c>
      <c r="AP46" s="45">
        <f t="shared" si="5"/>
        <v>131261500</v>
      </c>
      <c r="AQ46" s="45">
        <f>'[1]SEMESTER 2'!AQ46</f>
        <v>321946</v>
      </c>
      <c r="AR46" s="45">
        <f>'[1]SEMESTER 2'!AR46</f>
        <v>0</v>
      </c>
      <c r="AS46" s="45">
        <f>'[1]SEMESTER 2'!AS46</f>
        <v>0</v>
      </c>
      <c r="AT46" s="45">
        <f t="shared" si="6"/>
        <v>321946</v>
      </c>
      <c r="AV46" s="4">
        <f t="shared" si="7"/>
        <v>321946</v>
      </c>
      <c r="AW46" s="4">
        <f t="shared" si="8"/>
        <v>0</v>
      </c>
      <c r="AX46" s="4">
        <f t="shared" si="9"/>
        <v>0</v>
      </c>
      <c r="AY46" s="4">
        <f t="shared" si="10"/>
        <v>0</v>
      </c>
      <c r="AZ46" s="4">
        <f t="shared" si="11"/>
        <v>0</v>
      </c>
      <c r="BA46" s="4">
        <f t="shared" si="12"/>
        <v>0</v>
      </c>
      <c r="BB46">
        <v>30340000</v>
      </c>
      <c r="BC46">
        <v>7998000</v>
      </c>
      <c r="BD46" s="4">
        <f t="shared" si="0"/>
        <v>15340000</v>
      </c>
      <c r="BF46" s="4">
        <f t="shared" si="13"/>
        <v>15000000</v>
      </c>
      <c r="BG46" s="9">
        <f t="shared" si="14"/>
        <v>-18700500</v>
      </c>
      <c r="BH46" s="4">
        <f t="shared" si="15"/>
        <v>0</v>
      </c>
      <c r="BJ46" s="4">
        <f t="shared" si="16"/>
        <v>0</v>
      </c>
      <c r="BL46" s="4">
        <f t="shared" si="17"/>
        <v>18700500</v>
      </c>
      <c r="BN46" s="47">
        <f>'[1]SEMESTER 1'!AB46</f>
        <v>0</v>
      </c>
      <c r="BO46" s="47">
        <f>'[1]SEMESTER 1'!AG46</f>
        <v>0</v>
      </c>
      <c r="BP46" s="47"/>
      <c r="BQ46" s="47">
        <f>'[1]SEMESTER 1'!AE46</f>
        <v>24798500</v>
      </c>
      <c r="BR46" s="47">
        <f>'[1]SEMESTER 1'!BJ46</f>
        <v>0</v>
      </c>
      <c r="BS46" s="47">
        <f t="shared" si="18"/>
        <v>24798500</v>
      </c>
      <c r="BU46" s="48">
        <f>'[1]SEMESTER 2'!AB46</f>
        <v>15000000</v>
      </c>
      <c r="BV46" s="48">
        <f>'[1]SEMESTER 2'!AG46</f>
        <v>0</v>
      </c>
      <c r="BW46" s="49"/>
      <c r="BX46" s="48">
        <f>'[1]SEMESTER 2'!AE46</f>
        <v>1900000</v>
      </c>
      <c r="BY46" s="50">
        <f>'[1]SEMESTER 2'!W46</f>
        <v>0</v>
      </c>
      <c r="BZ46" s="51">
        <f t="shared" si="19"/>
        <v>16900000</v>
      </c>
      <c r="CB46" s="4">
        <v>15000000</v>
      </c>
      <c r="CC46" s="4"/>
      <c r="CD46" s="4"/>
      <c r="CE46" s="4">
        <v>26698500</v>
      </c>
      <c r="CF46" s="4"/>
      <c r="CG46" s="4"/>
      <c r="CH46" s="3"/>
      <c r="CJ46" s="3"/>
      <c r="CK46" s="3"/>
    </row>
    <row r="47" spans="1:89" ht="25.15" customHeight="1" x14ac:dyDescent="0.25">
      <c r="A47" s="43">
        <v>40</v>
      </c>
      <c r="B47" s="44" t="s">
        <v>108</v>
      </c>
      <c r="C47" s="45">
        <v>501560</v>
      </c>
      <c r="D47" s="45"/>
      <c r="E47" s="45"/>
      <c r="F47" s="45">
        <f>'[1]SEMESTER 1'!F47+'[1]SEMESTER 2'!F47</f>
        <v>214820000</v>
      </c>
      <c r="G47" s="45">
        <f>'[1]SEMESTER 1'!G47+'[1]SEMESTER 2'!G47</f>
        <v>214820000</v>
      </c>
      <c r="H47" s="45">
        <f>'[1]SEMESTER 1'!H47+'[1]SEMESTER 2'!H47</f>
        <v>0</v>
      </c>
      <c r="I47" s="45">
        <v>0</v>
      </c>
      <c r="J47" s="45">
        <f>'[1]SEMESTER 1'!J47+'[1]SEMESTER 2'!J47</f>
        <v>0</v>
      </c>
      <c r="K47" s="45">
        <f>'[1]SEMESTER 1'!K47+'[1]SEMESTER 2'!K47</f>
        <v>0</v>
      </c>
      <c r="L47" s="45">
        <f t="shared" si="1"/>
        <v>430141560</v>
      </c>
      <c r="M47" s="45">
        <f>'[1]SEMESTER 1'!M47+'[1]SEMESTER 2'!M47</f>
        <v>0</v>
      </c>
      <c r="N47" s="45">
        <f>'[1]SEMESTER 1'!N47+'[1]SEMESTER 2'!N47</f>
        <v>361385</v>
      </c>
      <c r="O47" s="45">
        <f>'[1]SEMESTER 1'!O47+'[1]SEMESTER 2'!O47</f>
        <v>361385</v>
      </c>
      <c r="P47" s="45">
        <f>'[1]SEMESTER 1'!P47+'[1]SEMESTER 2'!P47</f>
        <v>429640000</v>
      </c>
      <c r="Q47" s="45">
        <f>'[1]SEMESTER 1'!Q47+'[1]SEMESTER 2'!Q47</f>
        <v>0</v>
      </c>
      <c r="R47" s="45">
        <f>'[1]SEMESTER 1'!R47+'[1]SEMESTER 2'!R47</f>
        <v>280328900</v>
      </c>
      <c r="S47" s="45">
        <f>'[1]SEMESTER 1'!S47+'[1]SEMESTER 2'!S47</f>
        <v>0</v>
      </c>
      <c r="T47" s="45">
        <f>'[1]SEMESTER 1'!T47+'[1]SEMESTER 2'!T47</f>
        <v>0</v>
      </c>
      <c r="U47" s="45">
        <f>'[1]SEMESTER 1'!U47+'[1]SEMESTER 2'!U47</f>
        <v>149311100</v>
      </c>
      <c r="V47" s="45">
        <f>'[1]SEMESTER 1'!V47+'[1]SEMESTER 2'!V47</f>
        <v>0</v>
      </c>
      <c r="W47" s="45">
        <f>'[1]SEMESTER 1'!W47+'[1]SEMESTER 2'!W47</f>
        <v>0</v>
      </c>
      <c r="X47" s="45">
        <f t="shared" si="2"/>
        <v>429640000</v>
      </c>
      <c r="Y47" s="45">
        <f>'[1]SEMESTER 1'!Y47+'[1]SEMESTER 2'!Y47</f>
        <v>17865848</v>
      </c>
      <c r="Z47" s="45">
        <f>'[1]SEMESTER 1'!Z47+'[1]SEMESTER 2'!Z47</f>
        <v>17865848</v>
      </c>
      <c r="AA47" s="45">
        <f>'[1]SEMESTER 1'!AA47+'[1]SEMESTER 2'!AA47</f>
        <v>0</v>
      </c>
      <c r="AB47" s="45">
        <f>'[1]SEMESTER 1'!AB47+'[1]SEMESTER 2'!AB47</f>
        <v>27150000</v>
      </c>
      <c r="AC47" s="45">
        <f>'[1]SEMESTER 1'!AC47+'[1]SEMESTER 2'!AC47</f>
        <v>0</v>
      </c>
      <c r="AD47" s="45">
        <f>'[1]SEMESTER 1'!AD47+'[1]SEMESTER 2'!AD47</f>
        <v>0</v>
      </c>
      <c r="AE47" s="45">
        <f>'[1]SEMESTER 1'!AE47+'[1]SEMESTER 2'!AE47</f>
        <v>122161100</v>
      </c>
      <c r="AF47" s="45">
        <f t="shared" si="3"/>
        <v>149311100</v>
      </c>
      <c r="AG47" s="45">
        <f>'[1]SEMESTER 1'!AG47+'[1]SEMESTER 2'!AG47</f>
        <v>0</v>
      </c>
      <c r="AH47" s="45">
        <f>'[1]SEMESTER 1'!AH47+'[1]SEMESTER 2'!AH47</f>
        <v>0</v>
      </c>
      <c r="AI47" s="45">
        <f>'[1]SEMESTER 1'!AI47+'[1]SEMESTER 2'!AI47</f>
        <v>0</v>
      </c>
      <c r="AJ47" s="45">
        <f t="shared" si="4"/>
        <v>0</v>
      </c>
      <c r="AK47" s="45">
        <f>'[1]SEMESTER 1'!AK47+'[1]SEMESTER 2'!AK47</f>
        <v>123367047</v>
      </c>
      <c r="AL47" s="45">
        <f>'[1]SEMESTER 1'!AL47+'[1]SEMESTER 2'!AL47</f>
        <v>150361853</v>
      </c>
      <c r="AM47" s="45">
        <f>'[1]SEMESTER 1'!AM47+'[1]SEMESTER 2'!AM47</f>
        <v>6600000</v>
      </c>
      <c r="AN47" s="45">
        <f>'[1]SEMESTER 1'!AN47+'[1]SEMESTER 2'!AN47</f>
        <v>0</v>
      </c>
      <c r="AO47" s="45">
        <f>'[1]SEMESTER 1'!AO47+'[1]SEMESTER 2'!AO47</f>
        <v>0</v>
      </c>
      <c r="AP47" s="45">
        <f t="shared" si="5"/>
        <v>280328900</v>
      </c>
      <c r="AQ47" s="45">
        <f>'[1]SEMESTER 2'!AQ47</f>
        <v>501560</v>
      </c>
      <c r="AR47" s="45">
        <f>'[1]SEMESTER 2'!AR47</f>
        <v>0</v>
      </c>
      <c r="AS47" s="45">
        <f>'[1]SEMESTER 2'!AS47</f>
        <v>0</v>
      </c>
      <c r="AT47" s="45">
        <f t="shared" si="6"/>
        <v>501560</v>
      </c>
      <c r="AV47" s="4">
        <f t="shared" si="7"/>
        <v>501560</v>
      </c>
      <c r="AW47" s="4">
        <f t="shared" si="8"/>
        <v>0</v>
      </c>
      <c r="AX47" s="4">
        <f t="shared" si="9"/>
        <v>0</v>
      </c>
      <c r="AY47" s="4">
        <f t="shared" si="10"/>
        <v>0</v>
      </c>
      <c r="AZ47" s="4">
        <f t="shared" si="11"/>
        <v>0</v>
      </c>
      <c r="BA47" s="4">
        <f t="shared" si="12"/>
        <v>0</v>
      </c>
      <c r="BB47">
        <v>86600000</v>
      </c>
      <c r="BC47">
        <v>18540000</v>
      </c>
      <c r="BD47" s="4">
        <f t="shared" si="0"/>
        <v>59450000</v>
      </c>
      <c r="BF47" s="4">
        <f t="shared" si="13"/>
        <v>27150000</v>
      </c>
      <c r="BG47" s="9">
        <f t="shared" si="14"/>
        <v>-103621100</v>
      </c>
      <c r="BH47" s="4">
        <f t="shared" si="15"/>
        <v>0</v>
      </c>
      <c r="BJ47" s="4">
        <f t="shared" si="16"/>
        <v>0</v>
      </c>
      <c r="BL47" s="4">
        <f t="shared" si="17"/>
        <v>103621100</v>
      </c>
      <c r="BN47" s="47">
        <f>'[1]SEMESTER 1'!AB47</f>
        <v>15150000</v>
      </c>
      <c r="BO47" s="47">
        <f>'[1]SEMESTER 1'!AG47</f>
        <v>0</v>
      </c>
      <c r="BP47" s="47"/>
      <c r="BQ47" s="47">
        <f>'[1]SEMESTER 1'!AE47</f>
        <v>41017100</v>
      </c>
      <c r="BR47" s="47">
        <f>'[1]SEMESTER 1'!BJ47</f>
        <v>0</v>
      </c>
      <c r="BS47" s="47">
        <f t="shared" si="18"/>
        <v>56167100</v>
      </c>
      <c r="BU47" s="48">
        <f>'[1]SEMESTER 2'!AB47</f>
        <v>12000000</v>
      </c>
      <c r="BV47" s="48">
        <f>'[1]SEMESTER 2'!AG47</f>
        <v>0</v>
      </c>
      <c r="BW47" s="49"/>
      <c r="BX47" s="48">
        <f>'[1]SEMESTER 2'!AE47</f>
        <v>81144000</v>
      </c>
      <c r="BY47" s="50">
        <f>'[1]SEMESTER 2'!W47</f>
        <v>0</v>
      </c>
      <c r="BZ47" s="51">
        <f t="shared" si="19"/>
        <v>93144000</v>
      </c>
      <c r="CB47" s="4">
        <v>27150000</v>
      </c>
      <c r="CC47" s="4"/>
      <c r="CD47" s="4"/>
      <c r="CE47" s="4">
        <v>122161100</v>
      </c>
      <c r="CF47" s="4"/>
      <c r="CG47" s="4"/>
      <c r="CH47" s="3"/>
      <c r="CJ47" s="3"/>
      <c r="CK47" s="3"/>
    </row>
    <row r="48" spans="1:89" ht="25.15" customHeight="1" x14ac:dyDescent="0.25">
      <c r="A48" s="83">
        <v>41</v>
      </c>
      <c r="B48" s="61" t="s">
        <v>109</v>
      </c>
      <c r="C48" s="45">
        <v>21464408</v>
      </c>
      <c r="D48" s="45"/>
      <c r="E48" s="45"/>
      <c r="F48" s="45">
        <f>'[1]SEMESTER 1'!F48+'[1]SEMESTER 2'!F48</f>
        <v>350060000</v>
      </c>
      <c r="G48" s="45">
        <f>'[1]SEMESTER 1'!G48+'[1]SEMESTER 2'!G48</f>
        <v>350060000</v>
      </c>
      <c r="H48" s="45">
        <f>'[1]SEMESTER 1'!H48+'[1]SEMESTER 2'!H48</f>
        <v>0</v>
      </c>
      <c r="I48" s="45">
        <v>0</v>
      </c>
      <c r="J48" s="45">
        <f>'[1]SEMESTER 1'!J48+'[1]SEMESTER 2'!J48</f>
        <v>0</v>
      </c>
      <c r="K48" s="45">
        <f>'[1]SEMESTER 1'!K48+'[1]SEMESTER 2'!K48</f>
        <v>0</v>
      </c>
      <c r="L48" s="45">
        <f t="shared" si="1"/>
        <v>721584408</v>
      </c>
      <c r="M48" s="45">
        <f>'[1]SEMESTER 1'!M48+'[1]SEMESTER 2'!M48</f>
        <v>0</v>
      </c>
      <c r="N48" s="45">
        <f>'[1]SEMESTER 1'!N48+'[1]SEMESTER 2'!N48</f>
        <v>558061</v>
      </c>
      <c r="O48" s="45">
        <f>'[1]SEMESTER 1'!O48+'[1]SEMESTER 2'!O48</f>
        <v>558061</v>
      </c>
      <c r="P48" s="45">
        <f>'[1]SEMESTER 1'!P48+'[1]SEMESTER 2'!P48</f>
        <v>700120000</v>
      </c>
      <c r="Q48" s="45">
        <f>'[1]SEMESTER 1'!Q48+'[1]SEMESTER 2'!Q48</f>
        <v>0</v>
      </c>
      <c r="R48" s="45">
        <f>'[1]SEMESTER 1'!R48+'[1]SEMESTER 2'!R48</f>
        <v>440694000</v>
      </c>
      <c r="S48" s="45">
        <f>'[1]SEMESTER 1'!S48+'[1]SEMESTER 2'!S48</f>
        <v>0</v>
      </c>
      <c r="T48" s="45">
        <f>'[1]SEMESTER 1'!T48+'[1]SEMESTER 2'!T48</f>
        <v>0</v>
      </c>
      <c r="U48" s="45">
        <f>'[1]SEMESTER 1'!U48+'[1]SEMESTER 2'!U48</f>
        <v>259426000</v>
      </c>
      <c r="V48" s="45">
        <f>'[1]SEMESTER 1'!V48+'[1]SEMESTER 2'!V48</f>
        <v>0</v>
      </c>
      <c r="W48" s="45">
        <f>'[1]SEMESTER 1'!W48+'[1]SEMESTER 2'!W48</f>
        <v>0</v>
      </c>
      <c r="X48" s="45">
        <f t="shared" si="2"/>
        <v>700120000</v>
      </c>
      <c r="Y48" s="45">
        <f>'[1]SEMESTER 1'!Y48+'[1]SEMESTER 2'!Y48</f>
        <v>23185842</v>
      </c>
      <c r="Z48" s="45">
        <f>'[1]SEMESTER 1'!Z48+'[1]SEMESTER 2'!Z48</f>
        <v>23185842</v>
      </c>
      <c r="AA48" s="45">
        <f>'[1]SEMESTER 1'!AA48+'[1]SEMESTER 2'!AA48</f>
        <v>0</v>
      </c>
      <c r="AB48" s="45">
        <f>'[1]SEMESTER 1'!AB48+'[1]SEMESTER 2'!AB48</f>
        <v>9000000</v>
      </c>
      <c r="AC48" s="45">
        <f>'[1]SEMESTER 1'!AC48+'[1]SEMESTER 2'!AC48</f>
        <v>0</v>
      </c>
      <c r="AD48" s="45">
        <f>'[1]SEMESTER 1'!AD48+'[1]SEMESTER 2'!AD48</f>
        <v>0</v>
      </c>
      <c r="AE48" s="45">
        <f>'[1]SEMESTER 1'!AE48+'[1]SEMESTER 2'!AE48</f>
        <v>231676000</v>
      </c>
      <c r="AF48" s="45">
        <f t="shared" si="3"/>
        <v>240676000</v>
      </c>
      <c r="AG48" s="45">
        <f>'[1]SEMESTER 1'!AG48+'[1]SEMESTER 2'!AG48</f>
        <v>18750000</v>
      </c>
      <c r="AH48" s="45">
        <f>'[1]SEMESTER 1'!AH48+'[1]SEMESTER 2'!AH48</f>
        <v>0</v>
      </c>
      <c r="AI48" s="45">
        <f>'[1]SEMESTER 1'!AI48+'[1]SEMESTER 2'!AI48</f>
        <v>0</v>
      </c>
      <c r="AJ48" s="45">
        <f t="shared" si="4"/>
        <v>18750000</v>
      </c>
      <c r="AK48" s="45">
        <f>'[1]SEMESTER 1'!AK48+'[1]SEMESTER 2'!AK48</f>
        <v>199997500</v>
      </c>
      <c r="AL48" s="45">
        <f>'[1]SEMESTER 1'!AL48+'[1]SEMESTER 2'!AL48</f>
        <v>233578500</v>
      </c>
      <c r="AM48" s="45">
        <f>'[1]SEMESTER 1'!AM48+'[1]SEMESTER 2'!AM48</f>
        <v>1560000</v>
      </c>
      <c r="AN48" s="45">
        <f>'[1]SEMESTER 1'!AN48+'[1]SEMESTER 2'!AN48</f>
        <v>5558000</v>
      </c>
      <c r="AO48" s="45">
        <f>'[1]SEMESTER 1'!AO48+'[1]SEMESTER 2'!AO48</f>
        <v>0</v>
      </c>
      <c r="AP48" s="45">
        <f t="shared" si="5"/>
        <v>440694000</v>
      </c>
      <c r="AQ48" s="45">
        <f>'[1]SEMESTER 2'!AQ48</f>
        <v>21464408</v>
      </c>
      <c r="AR48" s="45">
        <f>'[1]SEMESTER 2'!AR48</f>
        <v>0</v>
      </c>
      <c r="AS48" s="45">
        <f>'[1]SEMESTER 2'!AS48</f>
        <v>0</v>
      </c>
      <c r="AT48" s="45">
        <f t="shared" si="6"/>
        <v>21464408</v>
      </c>
      <c r="AV48" s="4">
        <f t="shared" si="7"/>
        <v>21464408</v>
      </c>
      <c r="AW48" s="4">
        <f t="shared" si="8"/>
        <v>0</v>
      </c>
      <c r="AX48" s="4">
        <f t="shared" si="9"/>
        <v>0</v>
      </c>
      <c r="AY48" s="4">
        <f t="shared" si="10"/>
        <v>0</v>
      </c>
      <c r="AZ48" s="4">
        <f t="shared" si="11"/>
        <v>0</v>
      </c>
      <c r="BA48" s="4">
        <f t="shared" si="12"/>
        <v>0</v>
      </c>
      <c r="BB48">
        <v>43560000</v>
      </c>
      <c r="BC48">
        <v>60040000</v>
      </c>
      <c r="BD48" s="4">
        <f t="shared" si="0"/>
        <v>15810000</v>
      </c>
      <c r="BF48" s="4">
        <f t="shared" si="13"/>
        <v>27750000</v>
      </c>
      <c r="BG48" s="9">
        <f t="shared" si="14"/>
        <v>-171636000</v>
      </c>
      <c r="BH48" s="4">
        <f t="shared" si="15"/>
        <v>0</v>
      </c>
      <c r="BJ48" s="4">
        <f t="shared" si="16"/>
        <v>0</v>
      </c>
      <c r="BL48" s="4">
        <f t="shared" si="17"/>
        <v>171636000</v>
      </c>
      <c r="BN48" s="47">
        <f>'[1]SEMESTER 1'!AB48</f>
        <v>0</v>
      </c>
      <c r="BO48" s="47">
        <f>'[1]SEMESTER 1'!AG48</f>
        <v>0</v>
      </c>
      <c r="BP48" s="47"/>
      <c r="BQ48" s="47">
        <f>'[1]SEMESTER 1'!AE48</f>
        <v>118601000</v>
      </c>
      <c r="BR48" s="47">
        <f>'[1]SEMESTER 1'!BJ48</f>
        <v>0</v>
      </c>
      <c r="BS48" s="47">
        <f t="shared" si="18"/>
        <v>118601000</v>
      </c>
      <c r="BU48" s="48">
        <f>'[1]SEMESTER 2'!AB48</f>
        <v>9000000</v>
      </c>
      <c r="BV48" s="48">
        <f>'[1]SEMESTER 2'!AG48</f>
        <v>18750000</v>
      </c>
      <c r="BW48" s="49"/>
      <c r="BX48" s="48">
        <f>'[1]SEMESTER 2'!AE48</f>
        <v>113075000</v>
      </c>
      <c r="BY48" s="50">
        <f>'[1]SEMESTER 2'!W48</f>
        <v>0</v>
      </c>
      <c r="BZ48" s="51">
        <f t="shared" si="19"/>
        <v>140825000</v>
      </c>
      <c r="CB48" s="4">
        <v>59960000</v>
      </c>
      <c r="CC48" s="4"/>
      <c r="CD48" s="4"/>
      <c r="CE48" s="4">
        <v>203236000</v>
      </c>
      <c r="CF48" s="4"/>
      <c r="CG48" s="4"/>
      <c r="CH48" s="3"/>
      <c r="CJ48" s="3"/>
      <c r="CK48" s="3"/>
    </row>
    <row r="49" spans="1:89" ht="25.15" customHeight="1" x14ac:dyDescent="0.25">
      <c r="A49" s="43">
        <v>42</v>
      </c>
      <c r="B49" s="44" t="s">
        <v>110</v>
      </c>
      <c r="C49" s="45">
        <v>210835</v>
      </c>
      <c r="D49" s="45"/>
      <c r="E49" s="45"/>
      <c r="F49" s="45">
        <f>'[1]SEMESTER 1'!F49+'[1]SEMESTER 2'!F49</f>
        <v>209760000</v>
      </c>
      <c r="G49" s="45">
        <f>'[1]SEMESTER 1'!G49+'[1]SEMESTER 2'!G49</f>
        <v>209760000</v>
      </c>
      <c r="H49" s="45">
        <f>'[1]SEMESTER 1'!H49+'[1]SEMESTER 2'!H49</f>
        <v>0</v>
      </c>
      <c r="I49" s="45">
        <v>0</v>
      </c>
      <c r="J49" s="45">
        <f>'[1]SEMESTER 1'!J49+'[1]SEMESTER 2'!J49</f>
        <v>0</v>
      </c>
      <c r="K49" s="45">
        <f>'[1]SEMESTER 1'!K49+'[1]SEMESTER 2'!K49</f>
        <v>0</v>
      </c>
      <c r="L49" s="45">
        <f t="shared" si="1"/>
        <v>419730835</v>
      </c>
      <c r="M49" s="45">
        <f>'[1]SEMESTER 1'!M49+'[1]SEMESTER 2'!M49</f>
        <v>0</v>
      </c>
      <c r="N49" s="45">
        <f>'[1]SEMESTER 1'!N49+'[1]SEMESTER 2'!N49</f>
        <v>290460</v>
      </c>
      <c r="O49" s="45">
        <f>'[1]SEMESTER 1'!O49+'[1]SEMESTER 2'!O49</f>
        <v>290460</v>
      </c>
      <c r="P49" s="45">
        <f>'[1]SEMESTER 1'!P49+'[1]SEMESTER 2'!P49</f>
        <v>419520000</v>
      </c>
      <c r="Q49" s="45">
        <f>'[1]SEMESTER 1'!Q49+'[1]SEMESTER 2'!Q49</f>
        <v>0</v>
      </c>
      <c r="R49" s="45">
        <f>'[1]SEMESTER 1'!R49+'[1]SEMESTER 2'!R49</f>
        <v>320916600</v>
      </c>
      <c r="S49" s="45">
        <f>'[1]SEMESTER 1'!S49+'[1]SEMESTER 2'!S49</f>
        <v>0</v>
      </c>
      <c r="T49" s="45">
        <f>'[1]SEMESTER 1'!T49+'[1]SEMESTER 2'!T49</f>
        <v>0</v>
      </c>
      <c r="U49" s="45">
        <f>'[1]SEMESTER 1'!U49+'[1]SEMESTER 2'!U49</f>
        <v>98603400</v>
      </c>
      <c r="V49" s="45">
        <f>'[1]SEMESTER 1'!V49+'[1]SEMESTER 2'!V49</f>
        <v>0</v>
      </c>
      <c r="W49" s="45">
        <f>'[1]SEMESTER 1'!W49+'[1]SEMESTER 2'!W49</f>
        <v>0</v>
      </c>
      <c r="X49" s="45">
        <f t="shared" si="2"/>
        <v>419520000</v>
      </c>
      <c r="Y49" s="45">
        <f>'[1]SEMESTER 1'!Y49+'[1]SEMESTER 2'!Y49</f>
        <v>11500645</v>
      </c>
      <c r="Z49" s="45">
        <f>'[1]SEMESTER 1'!Z49+'[1]SEMESTER 2'!Z49</f>
        <v>11500645</v>
      </c>
      <c r="AA49" s="45">
        <f>'[1]SEMESTER 1'!AA49+'[1]SEMESTER 2'!AA49</f>
        <v>0</v>
      </c>
      <c r="AB49" s="45">
        <f>'[1]SEMESTER 1'!AB49+'[1]SEMESTER 2'!AB49</f>
        <v>23150000</v>
      </c>
      <c r="AC49" s="45">
        <f>'[1]SEMESTER 1'!AC49+'[1]SEMESTER 2'!AC49</f>
        <v>0</v>
      </c>
      <c r="AD49" s="45">
        <f>'[1]SEMESTER 1'!AD49+'[1]SEMESTER 2'!AD49</f>
        <v>0</v>
      </c>
      <c r="AE49" s="45">
        <f>'[1]SEMESTER 1'!AE49+'[1]SEMESTER 2'!AE49</f>
        <v>73603400</v>
      </c>
      <c r="AF49" s="45">
        <f t="shared" si="3"/>
        <v>96753400</v>
      </c>
      <c r="AG49" s="45">
        <f>'[1]SEMESTER 1'!AG49+'[1]SEMESTER 2'!AG49</f>
        <v>1850000</v>
      </c>
      <c r="AH49" s="45">
        <f>'[1]SEMESTER 1'!AH49+'[1]SEMESTER 2'!AH49</f>
        <v>0</v>
      </c>
      <c r="AI49" s="45">
        <f>'[1]SEMESTER 1'!AI49+'[1]SEMESTER 2'!AI49</f>
        <v>0</v>
      </c>
      <c r="AJ49" s="45">
        <f t="shared" si="4"/>
        <v>1850000</v>
      </c>
      <c r="AK49" s="45">
        <f>'[1]SEMESTER 1'!AK49+'[1]SEMESTER 2'!AK49</f>
        <v>114233560</v>
      </c>
      <c r="AL49" s="45">
        <f>'[1]SEMESTER 1'!AL49+'[1]SEMESTER 2'!AL49</f>
        <v>189748040</v>
      </c>
      <c r="AM49" s="45">
        <f>'[1]SEMESTER 1'!AM49+'[1]SEMESTER 2'!AM49</f>
        <v>6770000</v>
      </c>
      <c r="AN49" s="45">
        <f>'[1]SEMESTER 1'!AN49+'[1]SEMESTER 2'!AN49</f>
        <v>10165000</v>
      </c>
      <c r="AO49" s="45">
        <f>'[1]SEMESTER 1'!AO49+'[1]SEMESTER 2'!AO49</f>
        <v>0</v>
      </c>
      <c r="AP49" s="45">
        <f t="shared" si="5"/>
        <v>320916600</v>
      </c>
      <c r="AQ49" s="45">
        <f>'[1]SEMESTER 2'!AQ49</f>
        <v>210835</v>
      </c>
      <c r="AR49" s="45">
        <f>'[1]SEMESTER 2'!AR49</f>
        <v>0</v>
      </c>
      <c r="AS49" s="45">
        <f>'[1]SEMESTER 2'!AS49</f>
        <v>0</v>
      </c>
      <c r="AT49" s="45">
        <f t="shared" si="6"/>
        <v>210835</v>
      </c>
      <c r="AV49" s="4">
        <f t="shared" si="7"/>
        <v>210835</v>
      </c>
      <c r="AW49" s="4">
        <f t="shared" si="8"/>
        <v>0</v>
      </c>
      <c r="AX49" s="4">
        <f t="shared" si="9"/>
        <v>0</v>
      </c>
      <c r="AY49" s="4">
        <f t="shared" si="10"/>
        <v>0</v>
      </c>
      <c r="AZ49" s="4">
        <f t="shared" si="11"/>
        <v>0</v>
      </c>
      <c r="BA49" s="4">
        <f t="shared" si="12"/>
        <v>0</v>
      </c>
      <c r="BB49">
        <v>30650000</v>
      </c>
      <c r="BC49">
        <v>55242800</v>
      </c>
      <c r="BD49" s="4">
        <f t="shared" si="0"/>
        <v>5650000</v>
      </c>
      <c r="BF49" s="4">
        <f t="shared" si="13"/>
        <v>25000000</v>
      </c>
      <c r="BG49" s="9">
        <f t="shared" si="14"/>
        <v>-18360600</v>
      </c>
      <c r="BH49" s="4">
        <f t="shared" si="15"/>
        <v>0</v>
      </c>
      <c r="BJ49" s="4">
        <f t="shared" si="16"/>
        <v>0</v>
      </c>
      <c r="BL49" s="4">
        <f t="shared" si="17"/>
        <v>18360600</v>
      </c>
      <c r="BN49" s="47">
        <f>'[1]SEMESTER 1'!AB49</f>
        <v>23150000</v>
      </c>
      <c r="BO49" s="47">
        <f>'[1]SEMESTER 1'!AG49</f>
        <v>1850000</v>
      </c>
      <c r="BP49" s="47"/>
      <c r="BQ49" s="47">
        <f>'[1]SEMESTER 1'!AE49</f>
        <v>2800000</v>
      </c>
      <c r="BR49" s="47">
        <f>'[1]SEMESTER 1'!BJ49</f>
        <v>0</v>
      </c>
      <c r="BS49" s="47">
        <f t="shared" si="18"/>
        <v>27800000</v>
      </c>
      <c r="BU49" s="48">
        <f>'[1]SEMESTER 2'!AB49</f>
        <v>0</v>
      </c>
      <c r="BV49" s="48">
        <f>'[1]SEMESTER 2'!AG49</f>
        <v>0</v>
      </c>
      <c r="BW49" s="49"/>
      <c r="BX49" s="48">
        <f>'[1]SEMESTER 2'!AE49</f>
        <v>70803400</v>
      </c>
      <c r="BY49" s="50">
        <f>'[1]SEMESTER 2'!W49</f>
        <v>0</v>
      </c>
      <c r="BZ49" s="51">
        <f t="shared" si="19"/>
        <v>70803400</v>
      </c>
      <c r="CB49" s="4">
        <v>25000000</v>
      </c>
      <c r="CC49" s="4"/>
      <c r="CD49" s="4"/>
      <c r="CE49" s="4">
        <v>73603400</v>
      </c>
      <c r="CF49" s="4"/>
      <c r="CG49" s="4"/>
      <c r="CH49" s="3"/>
      <c r="CJ49" s="3"/>
      <c r="CK49" s="3"/>
    </row>
    <row r="50" spans="1:89" ht="25.15" customHeight="1" x14ac:dyDescent="0.25">
      <c r="A50" s="43">
        <v>43</v>
      </c>
      <c r="B50" s="44" t="s">
        <v>111</v>
      </c>
      <c r="C50" s="45">
        <v>98577</v>
      </c>
      <c r="D50" s="45"/>
      <c r="E50" s="45"/>
      <c r="F50" s="45">
        <f>'[1]SEMESTER 1'!F50+'[1]SEMESTER 2'!F50</f>
        <v>104880000</v>
      </c>
      <c r="G50" s="45">
        <f>'[1]SEMESTER 1'!G50+'[1]SEMESTER 2'!G50</f>
        <v>104880000</v>
      </c>
      <c r="H50" s="45">
        <f>'[1]SEMESTER 1'!H50+'[1]SEMESTER 2'!H50</f>
        <v>0</v>
      </c>
      <c r="I50" s="45">
        <v>0</v>
      </c>
      <c r="J50" s="45">
        <f>'[1]SEMESTER 1'!J50+'[1]SEMESTER 2'!J50</f>
        <v>0</v>
      </c>
      <c r="K50" s="45">
        <f>'[1]SEMESTER 1'!K50+'[1]SEMESTER 2'!K50</f>
        <v>0</v>
      </c>
      <c r="L50" s="45">
        <f t="shared" si="1"/>
        <v>209858577</v>
      </c>
      <c r="M50" s="45">
        <f>'[1]SEMESTER 1'!M50+'[1]SEMESTER 2'!M50</f>
        <v>0</v>
      </c>
      <c r="N50" s="45">
        <f>'[1]SEMESTER 1'!N50+'[1]SEMESTER 2'!N50</f>
        <v>124968</v>
      </c>
      <c r="O50" s="45">
        <f>'[1]SEMESTER 1'!O50+'[1]SEMESTER 2'!O50</f>
        <v>124968</v>
      </c>
      <c r="P50" s="45">
        <f>'[1]SEMESTER 1'!P50+'[1]SEMESTER 2'!P50</f>
        <v>209760000</v>
      </c>
      <c r="Q50" s="45">
        <f>'[1]SEMESTER 1'!Q50+'[1]SEMESTER 2'!Q50</f>
        <v>0</v>
      </c>
      <c r="R50" s="45">
        <f>'[1]SEMESTER 1'!R50+'[1]SEMESTER 2'!R50</f>
        <v>171983900</v>
      </c>
      <c r="S50" s="45">
        <f>'[1]SEMESTER 1'!S50+'[1]SEMESTER 2'!S50</f>
        <v>0</v>
      </c>
      <c r="T50" s="45">
        <f>'[1]SEMESTER 1'!T50+'[1]SEMESTER 2'!T50</f>
        <v>0</v>
      </c>
      <c r="U50" s="45">
        <f>'[1]SEMESTER 1'!U50+'[1]SEMESTER 2'!U50</f>
        <v>37776100</v>
      </c>
      <c r="V50" s="45">
        <f>'[1]SEMESTER 1'!V50+'[1]SEMESTER 2'!V50</f>
        <v>0</v>
      </c>
      <c r="W50" s="45">
        <f>'[1]SEMESTER 1'!W50+'[1]SEMESTER 2'!W50</f>
        <v>0</v>
      </c>
      <c r="X50" s="45">
        <f t="shared" si="2"/>
        <v>209760000</v>
      </c>
      <c r="Y50" s="45">
        <f>'[1]SEMESTER 1'!Y50+'[1]SEMESTER 2'!Y50</f>
        <v>916098</v>
      </c>
      <c r="Z50" s="45">
        <f>'[1]SEMESTER 1'!Z50+'[1]SEMESTER 2'!Z50</f>
        <v>916098</v>
      </c>
      <c r="AA50" s="45">
        <f>'[1]SEMESTER 1'!AA50+'[1]SEMESTER 2'!AA50</f>
        <v>0</v>
      </c>
      <c r="AB50" s="45">
        <f>'[1]SEMESTER 1'!AB50+'[1]SEMESTER 2'!AB50</f>
        <v>3000000</v>
      </c>
      <c r="AC50" s="45">
        <f>'[1]SEMESTER 1'!AC50+'[1]SEMESTER 2'!AC50</f>
        <v>0</v>
      </c>
      <c r="AD50" s="45">
        <f>'[1]SEMESTER 1'!AD50+'[1]SEMESTER 2'!AD50</f>
        <v>0</v>
      </c>
      <c r="AE50" s="45">
        <f>'[1]SEMESTER 1'!AE50+'[1]SEMESTER 2'!AE50</f>
        <v>30376100</v>
      </c>
      <c r="AF50" s="45">
        <f t="shared" si="3"/>
        <v>33376100</v>
      </c>
      <c r="AG50" s="45">
        <f>'[1]SEMESTER 1'!AG50+'[1]SEMESTER 2'!AG50</f>
        <v>4400000</v>
      </c>
      <c r="AH50" s="45">
        <f>'[1]SEMESTER 1'!AH50+'[1]SEMESTER 2'!AH50</f>
        <v>0</v>
      </c>
      <c r="AI50" s="45">
        <f>'[1]SEMESTER 1'!AI50+'[1]SEMESTER 2'!AI50</f>
        <v>0</v>
      </c>
      <c r="AJ50" s="45">
        <f t="shared" si="4"/>
        <v>4400000</v>
      </c>
      <c r="AK50" s="45">
        <f>'[1]SEMESTER 1'!AK50+'[1]SEMESTER 2'!AK50</f>
        <v>115886900</v>
      </c>
      <c r="AL50" s="45">
        <f>'[1]SEMESTER 1'!AL50+'[1]SEMESTER 2'!AL50</f>
        <v>52120000</v>
      </c>
      <c r="AM50" s="45">
        <f>'[1]SEMESTER 1'!AM50+'[1]SEMESTER 2'!AM50</f>
        <v>1500000</v>
      </c>
      <c r="AN50" s="45">
        <f>'[1]SEMESTER 1'!AN50+'[1]SEMESTER 2'!AN50</f>
        <v>2477000</v>
      </c>
      <c r="AO50" s="45">
        <f>'[1]SEMESTER 1'!AO50+'[1]SEMESTER 2'!AO50</f>
        <v>0</v>
      </c>
      <c r="AP50" s="45">
        <f t="shared" si="5"/>
        <v>171983900</v>
      </c>
      <c r="AQ50" s="45">
        <f>'[1]SEMESTER 2'!AQ50</f>
        <v>98577</v>
      </c>
      <c r="AR50" s="45">
        <f>'[1]SEMESTER 2'!AR50</f>
        <v>0</v>
      </c>
      <c r="AS50" s="45">
        <f>'[1]SEMESTER 2'!AS50</f>
        <v>0</v>
      </c>
      <c r="AT50" s="45">
        <f t="shared" si="6"/>
        <v>98577</v>
      </c>
      <c r="AV50" s="4">
        <f t="shared" si="7"/>
        <v>98577</v>
      </c>
      <c r="AW50" s="4">
        <f t="shared" si="8"/>
        <v>0</v>
      </c>
      <c r="AX50" s="4">
        <f t="shared" si="9"/>
        <v>0</v>
      </c>
      <c r="AY50" s="4">
        <f t="shared" si="10"/>
        <v>0</v>
      </c>
      <c r="AZ50" s="4">
        <f t="shared" si="11"/>
        <v>0</v>
      </c>
      <c r="BA50" s="4">
        <f t="shared" si="12"/>
        <v>0</v>
      </c>
      <c r="BB50">
        <v>13610000</v>
      </c>
      <c r="BC50">
        <v>14569300</v>
      </c>
      <c r="BD50" s="4">
        <f t="shared" si="0"/>
        <v>6210000</v>
      </c>
      <c r="BF50" s="4">
        <f t="shared" si="13"/>
        <v>7400000</v>
      </c>
      <c r="BG50" s="9">
        <f t="shared" si="14"/>
        <v>-15806800</v>
      </c>
      <c r="BH50" s="4">
        <f t="shared" si="15"/>
        <v>0</v>
      </c>
      <c r="BJ50" s="4">
        <f t="shared" si="16"/>
        <v>0</v>
      </c>
      <c r="BL50" s="4">
        <f t="shared" si="17"/>
        <v>15806800</v>
      </c>
      <c r="BN50" s="47">
        <f>'[1]SEMESTER 1'!AB50</f>
        <v>0</v>
      </c>
      <c r="BO50" s="47">
        <f>'[1]SEMESTER 1'!AG50</f>
        <v>1600000</v>
      </c>
      <c r="BP50" s="47"/>
      <c r="BQ50" s="47">
        <f>'[1]SEMESTER 1'!AE50</f>
        <v>17163500</v>
      </c>
      <c r="BR50" s="47">
        <f>'[1]SEMESTER 1'!BJ50</f>
        <v>0</v>
      </c>
      <c r="BS50" s="47">
        <f t="shared" si="18"/>
        <v>18763500</v>
      </c>
      <c r="BU50" s="48">
        <f>'[1]SEMESTER 2'!AB50</f>
        <v>3000000</v>
      </c>
      <c r="BV50" s="48">
        <f>'[1]SEMESTER 2'!AG50</f>
        <v>2800000</v>
      </c>
      <c r="BW50" s="49"/>
      <c r="BX50" s="48">
        <f>'[1]SEMESTER 2'!AE50</f>
        <v>13212600</v>
      </c>
      <c r="BY50" s="50">
        <f>'[1]SEMESTER 2'!W50</f>
        <v>0</v>
      </c>
      <c r="BZ50" s="51">
        <f t="shared" si="19"/>
        <v>19012600</v>
      </c>
      <c r="CB50" s="4">
        <v>8300000</v>
      </c>
      <c r="CC50" s="4"/>
      <c r="CD50" s="4"/>
      <c r="CE50" s="4">
        <v>29128100</v>
      </c>
      <c r="CF50" s="4"/>
      <c r="CG50" s="4"/>
      <c r="CH50" s="3"/>
      <c r="CJ50" s="3"/>
      <c r="CK50" s="3"/>
    </row>
    <row r="51" spans="1:89" ht="24.75" customHeight="1" x14ac:dyDescent="0.25">
      <c r="A51" s="43">
        <v>44</v>
      </c>
      <c r="B51" s="44" t="s">
        <v>112</v>
      </c>
      <c r="C51" s="45">
        <v>1199923</v>
      </c>
      <c r="D51" s="45"/>
      <c r="E51" s="45"/>
      <c r="F51" s="45">
        <f>'[1]SEMESTER 1'!F51+'[1]SEMESTER 2'!F51</f>
        <v>163760000</v>
      </c>
      <c r="G51" s="45">
        <f>'[1]SEMESTER 1'!G51+'[1]SEMESTER 2'!G51</f>
        <v>163760000</v>
      </c>
      <c r="H51" s="45">
        <f>'[1]SEMESTER 1'!H51+'[1]SEMESTER 2'!H51</f>
        <v>0</v>
      </c>
      <c r="I51" s="45">
        <v>0</v>
      </c>
      <c r="J51" s="45">
        <f>'[1]SEMESTER 1'!J51+'[1]SEMESTER 2'!J51</f>
        <v>0</v>
      </c>
      <c r="K51" s="45">
        <f>'[1]SEMESTER 1'!K51+'[1]SEMESTER 2'!K51</f>
        <v>0</v>
      </c>
      <c r="L51" s="45">
        <f t="shared" si="1"/>
        <v>328719923</v>
      </c>
      <c r="M51" s="45">
        <f>'[1]SEMESTER 1'!M51+'[1]SEMESTER 2'!M51</f>
        <v>0</v>
      </c>
      <c r="N51" s="45">
        <f>'[1]SEMESTER 1'!N51+'[1]SEMESTER 2'!N51</f>
        <v>187204</v>
      </c>
      <c r="O51" s="45">
        <f>'[1]SEMESTER 1'!O51+'[1]SEMESTER 2'!O51</f>
        <v>187204</v>
      </c>
      <c r="P51" s="45">
        <f>'[1]SEMESTER 1'!P51+'[1]SEMESTER 2'!P51</f>
        <v>327520000</v>
      </c>
      <c r="Q51" s="45">
        <f>'[1]SEMESTER 1'!Q51+'[1]SEMESTER 2'!Q51</f>
        <v>0</v>
      </c>
      <c r="R51" s="45">
        <f>'[1]SEMESTER 1'!R51+'[1]SEMESTER 2'!R51</f>
        <v>214586000</v>
      </c>
      <c r="S51" s="45">
        <f>'[1]SEMESTER 1'!S51+'[1]SEMESTER 2'!S51</f>
        <v>0</v>
      </c>
      <c r="T51" s="45">
        <f>'[1]SEMESTER 1'!T51+'[1]SEMESTER 2'!T51</f>
        <v>0</v>
      </c>
      <c r="U51" s="45">
        <f>'[1]SEMESTER 1'!U51+'[1]SEMESTER 2'!U51</f>
        <v>112934000</v>
      </c>
      <c r="V51" s="45">
        <f>'[1]SEMESTER 1'!V51+'[1]SEMESTER 2'!V51</f>
        <v>0</v>
      </c>
      <c r="W51" s="45">
        <f>'[1]SEMESTER 1'!W51+'[1]SEMESTER 2'!W51</f>
        <v>0</v>
      </c>
      <c r="X51" s="45">
        <f t="shared" si="2"/>
        <v>327520000</v>
      </c>
      <c r="Y51" s="45">
        <f>'[1]SEMESTER 1'!Y51+'[1]SEMESTER 2'!Y51</f>
        <v>9146993</v>
      </c>
      <c r="Z51" s="45">
        <f>'[1]SEMESTER 1'!Z51+'[1]SEMESTER 2'!Z51</f>
        <v>9146993</v>
      </c>
      <c r="AA51" s="45">
        <f>'[1]SEMESTER 1'!AA51+'[1]SEMESTER 2'!AA51</f>
        <v>0</v>
      </c>
      <c r="AB51" s="45">
        <f>'[1]SEMESTER 1'!AB51+'[1]SEMESTER 2'!AB51</f>
        <v>16095000</v>
      </c>
      <c r="AC51" s="45">
        <f>'[1]SEMESTER 1'!AC51+'[1]SEMESTER 2'!AC51</f>
        <v>0</v>
      </c>
      <c r="AD51" s="45">
        <f>'[1]SEMESTER 1'!AD51+'[1]SEMESTER 2'!AD51</f>
        <v>0</v>
      </c>
      <c r="AE51" s="45">
        <f>'[1]SEMESTER 1'!AE51+'[1]SEMESTER 2'!AE51</f>
        <v>96839000</v>
      </c>
      <c r="AF51" s="45">
        <f t="shared" si="3"/>
        <v>112934000</v>
      </c>
      <c r="AG51" s="45">
        <f>'[1]SEMESTER 1'!AG51+'[1]SEMESTER 2'!AG51</f>
        <v>0</v>
      </c>
      <c r="AH51" s="45">
        <f>'[1]SEMESTER 1'!AH51+'[1]SEMESTER 2'!AH51</f>
        <v>0</v>
      </c>
      <c r="AI51" s="45">
        <f>'[1]SEMESTER 1'!AI51+'[1]SEMESTER 2'!AI51</f>
        <v>0</v>
      </c>
      <c r="AJ51" s="45">
        <f t="shared" si="4"/>
        <v>0</v>
      </c>
      <c r="AK51" s="45">
        <f>'[1]SEMESTER 1'!AK51+'[1]SEMESTER 2'!AK51</f>
        <v>73547300</v>
      </c>
      <c r="AL51" s="45">
        <f>'[1]SEMESTER 1'!AL51+'[1]SEMESTER 2'!AL51</f>
        <v>132888700</v>
      </c>
      <c r="AM51" s="45">
        <f>'[1]SEMESTER 1'!AM51+'[1]SEMESTER 2'!AM51</f>
        <v>8150000</v>
      </c>
      <c r="AN51" s="45">
        <f>'[1]SEMESTER 1'!AN51+'[1]SEMESTER 2'!AN51</f>
        <v>0</v>
      </c>
      <c r="AO51" s="45">
        <f>'[1]SEMESTER 1'!AO51+'[1]SEMESTER 2'!AO51</f>
        <v>0</v>
      </c>
      <c r="AP51" s="45">
        <f t="shared" si="5"/>
        <v>214586000</v>
      </c>
      <c r="AQ51" s="45">
        <f>'[1]SEMESTER 2'!AQ51</f>
        <v>1199923</v>
      </c>
      <c r="AR51" s="45">
        <f>'[1]SEMESTER 2'!AR51</f>
        <v>0</v>
      </c>
      <c r="AS51" s="45">
        <f>'[1]SEMESTER 2'!AS51</f>
        <v>0</v>
      </c>
      <c r="AT51" s="45">
        <f t="shared" si="6"/>
        <v>1199923</v>
      </c>
      <c r="AV51" s="4">
        <f t="shared" si="7"/>
        <v>1199923</v>
      </c>
      <c r="AW51" s="4">
        <f t="shared" si="8"/>
        <v>0</v>
      </c>
      <c r="AX51" s="4">
        <f t="shared" si="9"/>
        <v>0</v>
      </c>
      <c r="AY51" s="4">
        <f t="shared" si="10"/>
        <v>0</v>
      </c>
      <c r="AZ51" s="4">
        <f t="shared" si="11"/>
        <v>0</v>
      </c>
      <c r="BA51" s="4">
        <f t="shared" si="12"/>
        <v>0</v>
      </c>
      <c r="BB51" s="47">
        <v>28694099</v>
      </c>
      <c r="BC51" s="47">
        <v>44175200</v>
      </c>
      <c r="BD51" s="4">
        <f t="shared" si="0"/>
        <v>12599099</v>
      </c>
      <c r="BF51" s="4">
        <f t="shared" si="13"/>
        <v>16095000</v>
      </c>
      <c r="BG51" s="9">
        <f t="shared" si="14"/>
        <v>-52663800</v>
      </c>
      <c r="BH51" s="4">
        <f t="shared" si="15"/>
        <v>0</v>
      </c>
      <c r="BJ51" s="4">
        <f t="shared" si="16"/>
        <v>0</v>
      </c>
      <c r="BL51" s="4">
        <f t="shared" si="17"/>
        <v>52663800</v>
      </c>
      <c r="BN51" s="47">
        <f>'[1]SEMESTER 1'!AB51</f>
        <v>16095000</v>
      </c>
      <c r="BO51" s="47">
        <f>'[1]SEMESTER 1'!AG51</f>
        <v>0</v>
      </c>
      <c r="BP51" s="47"/>
      <c r="BQ51" s="47">
        <f>'[1]SEMESTER 1'!AE51</f>
        <v>18760000</v>
      </c>
      <c r="BR51" s="47">
        <f>'[1]SEMESTER 1'!BJ51</f>
        <v>0</v>
      </c>
      <c r="BS51" s="47">
        <f t="shared" si="18"/>
        <v>34855000</v>
      </c>
      <c r="BU51" s="48">
        <f>'[1]SEMESTER 2'!AB51</f>
        <v>0</v>
      </c>
      <c r="BV51" s="48">
        <f>'[1]SEMESTER 2'!AG51</f>
        <v>0</v>
      </c>
      <c r="BW51" s="49"/>
      <c r="BX51" s="48">
        <f>'[1]SEMESTER 2'!AE51</f>
        <v>78079000</v>
      </c>
      <c r="BY51" s="50">
        <f>'[1]SEMESTER 2'!W51</f>
        <v>0</v>
      </c>
      <c r="BZ51" s="51">
        <f t="shared" si="19"/>
        <v>78079000</v>
      </c>
      <c r="CB51" s="4">
        <v>16095000</v>
      </c>
      <c r="CC51" s="4"/>
      <c r="CD51" s="4"/>
      <c r="CE51" s="4">
        <v>96839000</v>
      </c>
      <c r="CF51" s="4"/>
      <c r="CG51" s="4"/>
      <c r="CH51" s="3"/>
      <c r="CJ51" s="3"/>
      <c r="CK51" s="3"/>
    </row>
    <row r="52" spans="1:89" ht="25.15" customHeight="1" x14ac:dyDescent="0.25">
      <c r="A52" s="43">
        <v>45</v>
      </c>
      <c r="B52" s="44" t="s">
        <v>113</v>
      </c>
      <c r="C52" s="45">
        <v>1469742</v>
      </c>
      <c r="D52" s="45"/>
      <c r="E52" s="45"/>
      <c r="F52" s="45">
        <f>'[1]SEMESTER 1'!F52+'[1]SEMESTER 2'!F52</f>
        <v>238280000</v>
      </c>
      <c r="G52" s="45">
        <f>'[1]SEMESTER 1'!G52+'[1]SEMESTER 2'!G52</f>
        <v>238280000</v>
      </c>
      <c r="H52" s="45">
        <f>'[1]SEMESTER 1'!H52+'[1]SEMESTER 2'!H52</f>
        <v>0</v>
      </c>
      <c r="I52" s="45">
        <v>0</v>
      </c>
      <c r="J52" s="45">
        <f>'[1]SEMESTER 1'!J52+'[1]SEMESTER 2'!J52</f>
        <v>0</v>
      </c>
      <c r="K52" s="45">
        <f>'[1]SEMESTER 1'!K52+'[1]SEMESTER 2'!K52</f>
        <v>0</v>
      </c>
      <c r="L52" s="45">
        <f t="shared" si="1"/>
        <v>478029742</v>
      </c>
      <c r="M52" s="45">
        <f>'[1]SEMESTER 1'!M52+'[1]SEMESTER 2'!M52</f>
        <v>0</v>
      </c>
      <c r="N52" s="45">
        <f>'[1]SEMESTER 1'!N52+'[1]SEMESTER 2'!N52</f>
        <v>278538</v>
      </c>
      <c r="O52" s="45">
        <f>'[1]SEMESTER 1'!O52+'[1]SEMESTER 2'!O52</f>
        <v>278538</v>
      </c>
      <c r="P52" s="45">
        <f>'[1]SEMESTER 1'!P52+'[1]SEMESTER 2'!P52</f>
        <v>476560000</v>
      </c>
      <c r="Q52" s="45">
        <f>'[1]SEMESTER 1'!Q52+'[1]SEMESTER 2'!Q52</f>
        <v>0</v>
      </c>
      <c r="R52" s="45">
        <f>'[1]SEMESTER 1'!R52+'[1]SEMESTER 2'!R52</f>
        <v>373012100</v>
      </c>
      <c r="S52" s="45">
        <f>'[1]SEMESTER 1'!S52+'[1]SEMESTER 2'!S52</f>
        <v>0</v>
      </c>
      <c r="T52" s="45">
        <f>'[1]SEMESTER 1'!T52+'[1]SEMESTER 2'!T52</f>
        <v>0</v>
      </c>
      <c r="U52" s="45">
        <f>'[1]SEMESTER 1'!U52+'[1]SEMESTER 2'!U52</f>
        <v>103547900</v>
      </c>
      <c r="V52" s="45">
        <f>'[1]SEMESTER 1'!V52+'[1]SEMESTER 2'!V52</f>
        <v>0</v>
      </c>
      <c r="W52" s="45">
        <f>'[1]SEMESTER 1'!W52+'[1]SEMESTER 2'!W52</f>
        <v>0</v>
      </c>
      <c r="X52" s="45">
        <f t="shared" si="2"/>
        <v>476560000</v>
      </c>
      <c r="Y52" s="45">
        <f>'[1]SEMESTER 1'!Y52+'[1]SEMESTER 2'!Y52</f>
        <v>1607346</v>
      </c>
      <c r="Z52" s="45">
        <f>'[1]SEMESTER 1'!Z52+'[1]SEMESTER 2'!Z52</f>
        <v>1607346</v>
      </c>
      <c r="AA52" s="45">
        <f>'[1]SEMESTER 1'!AA52+'[1]SEMESTER 2'!AA52</f>
        <v>0</v>
      </c>
      <c r="AB52" s="45">
        <f>'[1]SEMESTER 1'!AB52+'[1]SEMESTER 2'!AB52</f>
        <v>0</v>
      </c>
      <c r="AC52" s="45">
        <f>'[1]SEMESTER 1'!AC52+'[1]SEMESTER 2'!AC52</f>
        <v>0</v>
      </c>
      <c r="AD52" s="45">
        <f>'[1]SEMESTER 1'!AD52+'[1]SEMESTER 2'!AD52</f>
        <v>0</v>
      </c>
      <c r="AE52" s="45">
        <f>'[1]SEMESTER 1'!AE52+'[1]SEMESTER 2'!AE52</f>
        <v>81147900</v>
      </c>
      <c r="AF52" s="45">
        <f t="shared" si="3"/>
        <v>81147900</v>
      </c>
      <c r="AG52" s="45">
        <f>'[1]SEMESTER 1'!AG52+'[1]SEMESTER 2'!AG52</f>
        <v>22400000</v>
      </c>
      <c r="AH52" s="45">
        <f>'[1]SEMESTER 1'!AH52+'[1]SEMESTER 2'!AH52</f>
        <v>0</v>
      </c>
      <c r="AI52" s="45">
        <f>'[1]SEMESTER 1'!AI52+'[1]SEMESTER 2'!AI52</f>
        <v>0</v>
      </c>
      <c r="AJ52" s="45">
        <f t="shared" si="4"/>
        <v>22400000</v>
      </c>
      <c r="AK52" s="45">
        <f>'[1]SEMESTER 1'!AK52+'[1]SEMESTER 2'!AK52</f>
        <v>206523600</v>
      </c>
      <c r="AL52" s="45">
        <f>'[1]SEMESTER 1'!AL52+'[1]SEMESTER 2'!AL52</f>
        <v>146217500</v>
      </c>
      <c r="AM52" s="45">
        <f>'[1]SEMESTER 1'!AM52+'[1]SEMESTER 2'!AM52</f>
        <v>11640000</v>
      </c>
      <c r="AN52" s="45">
        <f>'[1]SEMESTER 1'!AN52+'[1]SEMESTER 2'!AN52</f>
        <v>8631000</v>
      </c>
      <c r="AO52" s="45">
        <f>'[1]SEMESTER 1'!AO52+'[1]SEMESTER 2'!AO52</f>
        <v>0</v>
      </c>
      <c r="AP52" s="45">
        <f t="shared" si="5"/>
        <v>373012100</v>
      </c>
      <c r="AQ52" s="45">
        <f>'[1]SEMESTER 2'!AQ52</f>
        <v>1469742</v>
      </c>
      <c r="AR52" s="45">
        <f>'[1]SEMESTER 2'!AR52</f>
        <v>0</v>
      </c>
      <c r="AS52" s="45">
        <f>'[1]SEMESTER 2'!AS52</f>
        <v>0</v>
      </c>
      <c r="AT52" s="45">
        <f t="shared" si="6"/>
        <v>1469742</v>
      </c>
      <c r="AV52" s="4">
        <f t="shared" si="7"/>
        <v>1469742</v>
      </c>
      <c r="AW52" s="4">
        <f t="shared" si="8"/>
        <v>0</v>
      </c>
      <c r="AX52" s="4">
        <f t="shared" si="9"/>
        <v>0</v>
      </c>
      <c r="AY52" s="4">
        <f t="shared" si="10"/>
        <v>0</v>
      </c>
      <c r="AZ52" s="4">
        <f t="shared" si="11"/>
        <v>0</v>
      </c>
      <c r="BA52" s="4">
        <f t="shared" si="12"/>
        <v>0</v>
      </c>
      <c r="BB52" s="46">
        <v>4620000</v>
      </c>
      <c r="BC52" s="46">
        <v>79372200</v>
      </c>
      <c r="BD52" s="4">
        <f t="shared" si="0"/>
        <v>-17780000</v>
      </c>
      <c r="BF52" s="4">
        <f t="shared" si="13"/>
        <v>22400000</v>
      </c>
      <c r="BG52" s="9">
        <f t="shared" si="14"/>
        <v>-1775700</v>
      </c>
      <c r="BH52" s="4">
        <f t="shared" si="15"/>
        <v>0</v>
      </c>
      <c r="BJ52" s="4">
        <f t="shared" si="16"/>
        <v>0</v>
      </c>
      <c r="BL52" s="4">
        <f t="shared" si="17"/>
        <v>1775700</v>
      </c>
      <c r="BN52" s="47">
        <f>'[1]SEMESTER 1'!AB52</f>
        <v>0</v>
      </c>
      <c r="BO52" s="47">
        <f>'[1]SEMESTER 1'!AG52</f>
        <v>0</v>
      </c>
      <c r="BP52" s="47"/>
      <c r="BQ52" s="47">
        <f>'[1]SEMESTER 1'!AE52</f>
        <v>66145900</v>
      </c>
      <c r="BR52" s="47">
        <f>'[1]SEMESTER 1'!BJ52</f>
        <v>0</v>
      </c>
      <c r="BS52" s="47">
        <f t="shared" si="18"/>
        <v>66145900</v>
      </c>
      <c r="BU52" s="48">
        <f>'[1]SEMESTER 2'!AB52</f>
        <v>0</v>
      </c>
      <c r="BV52" s="48">
        <f>'[1]SEMESTER 2'!AG52</f>
        <v>22400000</v>
      </c>
      <c r="BW52" s="49"/>
      <c r="BX52" s="48">
        <f>'[1]SEMESTER 2'!AE52</f>
        <v>15002000</v>
      </c>
      <c r="BY52" s="50">
        <f>'[1]SEMESTER 2'!W52</f>
        <v>0</v>
      </c>
      <c r="BZ52" s="51">
        <f t="shared" si="19"/>
        <v>37402000</v>
      </c>
      <c r="CB52" s="4">
        <v>123560000</v>
      </c>
      <c r="CC52" s="4"/>
      <c r="CD52" s="4"/>
      <c r="CE52" s="4">
        <v>23000000</v>
      </c>
      <c r="CF52" s="4"/>
      <c r="CG52" s="4"/>
      <c r="CH52" s="3"/>
      <c r="CJ52" s="3"/>
      <c r="CK52" s="3"/>
    </row>
    <row r="53" spans="1:89" s="66" customFormat="1" ht="25.15" customHeight="1" x14ac:dyDescent="0.25">
      <c r="A53" s="63">
        <v>46</v>
      </c>
      <c r="B53" s="64" t="s">
        <v>114</v>
      </c>
      <c r="C53" s="65">
        <v>9608863</v>
      </c>
      <c r="D53" s="65"/>
      <c r="E53" s="65"/>
      <c r="F53" s="65">
        <f>'[1]SEMESTER 1'!F53+'[1]SEMESTER 2'!F53</f>
        <v>147200000</v>
      </c>
      <c r="G53" s="65">
        <f>'[1]SEMESTER 1'!G53+'[1]SEMESTER 2'!G53</f>
        <v>147200000</v>
      </c>
      <c r="H53" s="65">
        <f>'[1]SEMESTER 1'!H53+'[1]SEMESTER 2'!H53</f>
        <v>0</v>
      </c>
      <c r="I53" s="65">
        <v>0</v>
      </c>
      <c r="J53" s="65">
        <f>'[1]SEMESTER 1'!J53+'[1]SEMESTER 2'!J53</f>
        <v>0</v>
      </c>
      <c r="K53" s="65">
        <f>'[1]SEMESTER 1'!K53+'[1]SEMESTER 2'!K53</f>
        <v>0</v>
      </c>
      <c r="L53" s="65">
        <f t="shared" si="1"/>
        <v>304008863</v>
      </c>
      <c r="M53" s="65">
        <f>'[1]SEMESTER 1'!M53+'[1]SEMESTER 2'!M53</f>
        <v>0</v>
      </c>
      <c r="N53" s="65">
        <f>'[1]SEMESTER 1'!N53+'[1]SEMESTER 2'!N53</f>
        <v>250818</v>
      </c>
      <c r="O53" s="65">
        <f>'[1]SEMESTER 1'!O53+'[1]SEMESTER 2'!O53</f>
        <v>250818</v>
      </c>
      <c r="P53" s="65">
        <f>'[1]SEMESTER 1'!P53+'[1]SEMESTER 2'!P53</f>
        <v>294400000</v>
      </c>
      <c r="Q53" s="65">
        <f>'[1]SEMESTER 1'!Q53+'[1]SEMESTER 2'!Q53</f>
        <v>0</v>
      </c>
      <c r="R53" s="65">
        <f>'[1]SEMESTER 1'!R53+'[1]SEMESTER 2'!R53</f>
        <v>231865401</v>
      </c>
      <c r="S53" s="65">
        <f>'[1]SEMESTER 1'!S53+'[1]SEMESTER 2'!S53</f>
        <v>0</v>
      </c>
      <c r="T53" s="65">
        <f>'[1]SEMESTER 1'!T53+'[1]SEMESTER 2'!T53</f>
        <v>0</v>
      </c>
      <c r="U53" s="65">
        <f>'[1]SEMESTER 1'!U53+'[1]SEMESTER 2'!U53</f>
        <v>62534599</v>
      </c>
      <c r="V53" s="65">
        <f>'[1]SEMESTER 1'!V53+'[1]SEMESTER 2'!V53</f>
        <v>0</v>
      </c>
      <c r="W53" s="65">
        <f>'[1]SEMESTER 1'!W53+'[1]SEMESTER 2'!W53</f>
        <v>0</v>
      </c>
      <c r="X53" s="65">
        <f t="shared" si="2"/>
        <v>294400000</v>
      </c>
      <c r="Y53" s="65">
        <f>'[1]SEMESTER 1'!Y53+'[1]SEMESTER 2'!Y53</f>
        <v>5691359</v>
      </c>
      <c r="Z53" s="65">
        <f>'[1]SEMESTER 1'!Z53+'[1]SEMESTER 2'!Z53</f>
        <v>5691359</v>
      </c>
      <c r="AA53" s="65">
        <f>'[1]SEMESTER 1'!AA53+'[1]SEMESTER 2'!AA53</f>
        <v>0</v>
      </c>
      <c r="AB53" s="65">
        <f>'[1]SEMESTER 1'!AB53+'[1]SEMESTER 2'!AB53</f>
        <v>13700000</v>
      </c>
      <c r="AC53" s="65">
        <f>'[1]SEMESTER 1'!AC53+'[1]SEMESTER 2'!AC53</f>
        <v>0</v>
      </c>
      <c r="AD53" s="65">
        <f>'[1]SEMESTER 1'!AD53+'[1]SEMESTER 2'!AD53</f>
        <v>0</v>
      </c>
      <c r="AE53" s="65">
        <f>'[1]SEMESTER 1'!AE53+'[1]SEMESTER 2'!AE53</f>
        <v>43818600</v>
      </c>
      <c r="AF53" s="65">
        <f t="shared" si="3"/>
        <v>57518600</v>
      </c>
      <c r="AG53" s="65">
        <f>'[1]SEMESTER 1'!AG53+'[1]SEMESTER 2'!AG53</f>
        <v>5015999</v>
      </c>
      <c r="AH53" s="65">
        <f>'[1]SEMESTER 1'!AH53+'[1]SEMESTER 2'!AH53</f>
        <v>0</v>
      </c>
      <c r="AI53" s="65">
        <f>'[1]SEMESTER 1'!AI53+'[1]SEMESTER 2'!AI53</f>
        <v>0</v>
      </c>
      <c r="AJ53" s="65">
        <f t="shared" si="4"/>
        <v>5015999</v>
      </c>
      <c r="AK53" s="65">
        <f>'[1]SEMESTER 1'!AK53+'[1]SEMESTER 2'!AK53</f>
        <v>39807001</v>
      </c>
      <c r="AL53" s="65">
        <f>'[1]SEMESTER 1'!AL53+'[1]SEMESTER 2'!AL53</f>
        <v>178638400</v>
      </c>
      <c r="AM53" s="65">
        <f>'[1]SEMESTER 1'!AM53+'[1]SEMESTER 2'!AM53</f>
        <v>9940000</v>
      </c>
      <c r="AN53" s="65">
        <f>'[1]SEMESTER 1'!AN53+'[1]SEMESTER 2'!AN53</f>
        <v>3480000</v>
      </c>
      <c r="AO53" s="65">
        <f>'[1]SEMESTER 1'!AO53+'[1]SEMESTER 2'!AO53</f>
        <v>0</v>
      </c>
      <c r="AP53" s="65">
        <f t="shared" si="5"/>
        <v>231865401</v>
      </c>
      <c r="AQ53" s="65">
        <f>'[1]SEMESTER 2'!AQ53</f>
        <v>9608863</v>
      </c>
      <c r="AR53" s="65">
        <f>'[1]SEMESTER 2'!AR53</f>
        <v>0</v>
      </c>
      <c r="AS53" s="65">
        <f>'[1]SEMESTER 2'!AS53</f>
        <v>0</v>
      </c>
      <c r="AT53" s="65">
        <f t="shared" si="6"/>
        <v>9608863</v>
      </c>
      <c r="AV53" s="67">
        <f t="shared" si="7"/>
        <v>9608863</v>
      </c>
      <c r="AW53" s="67">
        <f t="shared" si="8"/>
        <v>0</v>
      </c>
      <c r="AX53" s="67">
        <f t="shared" si="9"/>
        <v>0</v>
      </c>
      <c r="AY53" s="67">
        <f t="shared" si="10"/>
        <v>0</v>
      </c>
      <c r="AZ53" s="67">
        <f t="shared" si="11"/>
        <v>0</v>
      </c>
      <c r="BA53" s="67">
        <f t="shared" si="12"/>
        <v>0</v>
      </c>
      <c r="BB53" s="66">
        <v>63800000</v>
      </c>
      <c r="BC53" s="66">
        <v>18537700</v>
      </c>
      <c r="BD53" s="67">
        <f t="shared" si="0"/>
        <v>45084001</v>
      </c>
      <c r="BF53" s="67">
        <f t="shared" si="13"/>
        <v>18715999</v>
      </c>
      <c r="BG53" s="68">
        <f t="shared" si="14"/>
        <v>-25280900</v>
      </c>
      <c r="BH53" s="67">
        <f t="shared" si="15"/>
        <v>0</v>
      </c>
      <c r="BJ53" s="67">
        <f t="shared" si="16"/>
        <v>0</v>
      </c>
      <c r="BL53" s="67">
        <f t="shared" si="17"/>
        <v>25280900</v>
      </c>
      <c r="BN53" s="47">
        <f>'[1]SEMESTER 1'!AB53</f>
        <v>10600000</v>
      </c>
      <c r="BO53" s="47">
        <f>'[1]SEMESTER 1'!AG53</f>
        <v>0</v>
      </c>
      <c r="BP53" s="47"/>
      <c r="BQ53" s="47">
        <f>'[1]SEMESTER 1'!AE53</f>
        <v>17460000</v>
      </c>
      <c r="BR53" s="47">
        <f>'[1]SEMESTER 1'!BJ53</f>
        <v>0</v>
      </c>
      <c r="BS53" s="47">
        <f t="shared" si="18"/>
        <v>28060000</v>
      </c>
      <c r="BU53" s="48">
        <f>'[1]SEMESTER 2'!AB53</f>
        <v>3100000</v>
      </c>
      <c r="BV53" s="48">
        <f>'[1]SEMESTER 2'!AG53</f>
        <v>5015999</v>
      </c>
      <c r="BW53" s="49"/>
      <c r="BX53" s="48">
        <f>'[1]SEMESTER 2'!AE53</f>
        <v>26358600</v>
      </c>
      <c r="BY53" s="50">
        <f>'[1]SEMESTER 2'!W53</f>
        <v>0</v>
      </c>
      <c r="BZ53" s="51">
        <f t="shared" si="19"/>
        <v>34474599</v>
      </c>
      <c r="CB53" s="4">
        <v>17949999</v>
      </c>
      <c r="CC53" s="4">
        <f>SUM(BN53:BO53,BU53:BV53)</f>
        <v>18715999</v>
      </c>
      <c r="CD53" s="4">
        <f>CB53-CC53</f>
        <v>-766000</v>
      </c>
      <c r="CE53" s="4">
        <v>58594365</v>
      </c>
      <c r="CF53" s="4"/>
      <c r="CG53" s="4"/>
      <c r="CH53" s="69"/>
      <c r="CJ53" s="69"/>
      <c r="CK53" s="69"/>
    </row>
    <row r="54" spans="1:89" ht="25.15" customHeight="1" x14ac:dyDescent="0.25">
      <c r="A54" s="43">
        <v>47</v>
      </c>
      <c r="B54" s="44" t="s">
        <v>115</v>
      </c>
      <c r="C54" s="45">
        <v>9972000</v>
      </c>
      <c r="D54" s="45"/>
      <c r="E54" s="45"/>
      <c r="F54" s="45">
        <f>'[1]SEMESTER 1'!F54+'[1]SEMESTER 2'!F54</f>
        <v>190900000</v>
      </c>
      <c r="G54" s="45">
        <f>'[1]SEMESTER 1'!G54+'[1]SEMESTER 2'!G54</f>
        <v>190900000</v>
      </c>
      <c r="H54" s="45">
        <f>'[1]SEMESTER 1'!H54+'[1]SEMESTER 2'!H54</f>
        <v>0</v>
      </c>
      <c r="I54" s="45">
        <v>0</v>
      </c>
      <c r="J54" s="45">
        <f>'[1]SEMESTER 1'!J54+'[1]SEMESTER 2'!J54</f>
        <v>0</v>
      </c>
      <c r="K54" s="45">
        <f>'[1]SEMESTER 1'!K54+'[1]SEMESTER 2'!K54</f>
        <v>0</v>
      </c>
      <c r="L54" s="45">
        <f t="shared" si="1"/>
        <v>391772000</v>
      </c>
      <c r="M54" s="45">
        <f>'[1]SEMESTER 1'!M54+'[1]SEMESTER 2'!M54</f>
        <v>0</v>
      </c>
      <c r="N54" s="45">
        <f>'[1]SEMESTER 1'!N54+'[1]SEMESTER 2'!N54</f>
        <v>373809</v>
      </c>
      <c r="O54" s="45">
        <f>'[1]SEMESTER 1'!O54+'[1]SEMESTER 2'!O54</f>
        <v>373809</v>
      </c>
      <c r="P54" s="45">
        <f>'[1]SEMESTER 1'!P54+'[1]SEMESTER 2'!P54</f>
        <v>381800000</v>
      </c>
      <c r="Q54" s="45">
        <f>'[1]SEMESTER 1'!Q54+'[1]SEMESTER 2'!Q54</f>
        <v>0</v>
      </c>
      <c r="R54" s="45">
        <f>'[1]SEMESTER 1'!R54+'[1]SEMESTER 2'!R54</f>
        <v>299864400</v>
      </c>
      <c r="S54" s="45">
        <f>'[1]SEMESTER 1'!S54+'[1]SEMESTER 2'!S54</f>
        <v>0</v>
      </c>
      <c r="T54" s="45">
        <f>'[1]SEMESTER 1'!T54+'[1]SEMESTER 2'!T54</f>
        <v>0</v>
      </c>
      <c r="U54" s="45">
        <f>'[1]SEMESTER 1'!U54+'[1]SEMESTER 2'!U54</f>
        <v>81935600</v>
      </c>
      <c r="V54" s="45">
        <f>'[1]SEMESTER 1'!V54+'[1]SEMESTER 2'!V54</f>
        <v>0</v>
      </c>
      <c r="W54" s="45">
        <f>'[1]SEMESTER 1'!W54+'[1]SEMESTER 2'!W54</f>
        <v>0</v>
      </c>
      <c r="X54" s="45">
        <f t="shared" si="2"/>
        <v>381800000</v>
      </c>
      <c r="Y54" s="45">
        <f>'[1]SEMESTER 1'!Y54+'[1]SEMESTER 2'!Y54</f>
        <v>18269737</v>
      </c>
      <c r="Z54" s="45">
        <f>'[1]SEMESTER 1'!Z54+'[1]SEMESTER 2'!Z54</f>
        <v>18269737</v>
      </c>
      <c r="AA54" s="45">
        <f>'[1]SEMESTER 1'!AA54+'[1]SEMESTER 2'!AA54</f>
        <v>0</v>
      </c>
      <c r="AB54" s="45">
        <f>'[1]SEMESTER 1'!AB54+'[1]SEMESTER 2'!AB54</f>
        <v>35760000</v>
      </c>
      <c r="AC54" s="45">
        <f>'[1]SEMESTER 1'!AC54+'[1]SEMESTER 2'!AC54</f>
        <v>0</v>
      </c>
      <c r="AD54" s="45">
        <f>'[1]SEMESTER 1'!AD54+'[1]SEMESTER 2'!AD54</f>
        <v>0</v>
      </c>
      <c r="AE54" s="45">
        <f>'[1]SEMESTER 1'!AE54+'[1]SEMESTER 2'!AE54</f>
        <v>42975600</v>
      </c>
      <c r="AF54" s="45">
        <f t="shared" si="3"/>
        <v>78735600</v>
      </c>
      <c r="AG54" s="45">
        <f>'[1]SEMESTER 1'!AG54+'[1]SEMESTER 2'!AG54</f>
        <v>3200000</v>
      </c>
      <c r="AH54" s="45">
        <f>'[1]SEMESTER 1'!AH54+'[1]SEMESTER 2'!AH54</f>
        <v>0</v>
      </c>
      <c r="AI54" s="45">
        <f>'[1]SEMESTER 1'!AI54+'[1]SEMESTER 2'!AI54</f>
        <v>0</v>
      </c>
      <c r="AJ54" s="45">
        <f t="shared" si="4"/>
        <v>3200000</v>
      </c>
      <c r="AK54" s="45">
        <f>'[1]SEMESTER 1'!AK54+'[1]SEMESTER 2'!AK54</f>
        <v>109780200</v>
      </c>
      <c r="AL54" s="45">
        <f>'[1]SEMESTER 1'!AL54+'[1]SEMESTER 2'!AL54</f>
        <v>181704685</v>
      </c>
      <c r="AM54" s="45">
        <f>'[1]SEMESTER 1'!AM54+'[1]SEMESTER 2'!AM54</f>
        <v>6150000</v>
      </c>
      <c r="AN54" s="45">
        <f>'[1]SEMESTER 1'!AN54+'[1]SEMESTER 2'!AN54</f>
        <v>2229515</v>
      </c>
      <c r="AO54" s="45">
        <f>'[1]SEMESTER 1'!AO54+'[1]SEMESTER 2'!AO54</f>
        <v>0</v>
      </c>
      <c r="AP54" s="45">
        <f t="shared" si="5"/>
        <v>299864400</v>
      </c>
      <c r="AQ54" s="45">
        <f>'[1]SEMESTER 2'!AQ54</f>
        <v>9972000</v>
      </c>
      <c r="AR54" s="45">
        <f>'[1]SEMESTER 2'!AR54</f>
        <v>0</v>
      </c>
      <c r="AS54" s="45">
        <f>'[1]SEMESTER 2'!AS54</f>
        <v>0</v>
      </c>
      <c r="AT54" s="45">
        <f t="shared" si="6"/>
        <v>9972000</v>
      </c>
      <c r="AV54" s="4">
        <f t="shared" si="7"/>
        <v>9972000</v>
      </c>
      <c r="AW54" s="4">
        <f t="shared" si="8"/>
        <v>0</v>
      </c>
      <c r="AX54" s="4">
        <f t="shared" si="9"/>
        <v>0</v>
      </c>
      <c r="AY54" s="4">
        <f t="shared" si="10"/>
        <v>0</v>
      </c>
      <c r="AZ54" s="4">
        <f t="shared" si="11"/>
        <v>0</v>
      </c>
      <c r="BA54" s="4">
        <f t="shared" si="12"/>
        <v>0</v>
      </c>
      <c r="BB54" s="46">
        <v>14842000</v>
      </c>
      <c r="BC54" s="46">
        <v>47045300</v>
      </c>
      <c r="BD54" s="4">
        <f t="shared" si="0"/>
        <v>-24118000</v>
      </c>
      <c r="BF54" s="4">
        <f t="shared" si="13"/>
        <v>38960000</v>
      </c>
      <c r="BG54" s="9">
        <f t="shared" si="14"/>
        <v>4069700</v>
      </c>
      <c r="BH54" s="4">
        <f t="shared" si="15"/>
        <v>0</v>
      </c>
      <c r="BJ54" s="4">
        <f t="shared" si="16"/>
        <v>0</v>
      </c>
      <c r="BL54" s="4">
        <f t="shared" si="17"/>
        <v>-4069700</v>
      </c>
      <c r="BN54" s="47">
        <f>'[1]SEMESTER 1'!AB54</f>
        <v>31000000</v>
      </c>
      <c r="BO54" s="47">
        <f>'[1]SEMESTER 1'!AG54</f>
        <v>0</v>
      </c>
      <c r="BP54" s="47"/>
      <c r="BQ54" s="47">
        <f>'[1]SEMESTER 1'!AE54</f>
        <v>0</v>
      </c>
      <c r="BR54" s="47">
        <f>'[1]SEMESTER 1'!BJ54</f>
        <v>0</v>
      </c>
      <c r="BS54" s="47">
        <f t="shared" si="18"/>
        <v>31000000</v>
      </c>
      <c r="BU54" s="48">
        <f>'[1]SEMESTER 2'!AB54</f>
        <v>4760000</v>
      </c>
      <c r="BV54" s="48">
        <f>'[1]SEMESTER 2'!AG54</f>
        <v>3200000</v>
      </c>
      <c r="BW54" s="49"/>
      <c r="BX54" s="48">
        <f>'[1]SEMESTER 2'!AE54</f>
        <v>42975600</v>
      </c>
      <c r="BY54" s="50">
        <f>'[1]SEMESTER 2'!W54</f>
        <v>0</v>
      </c>
      <c r="BZ54" s="51">
        <f t="shared" si="19"/>
        <v>50935600</v>
      </c>
      <c r="CB54" s="4">
        <v>38960000</v>
      </c>
      <c r="CC54" s="4">
        <f t="shared" ref="CC54:CC66" si="20">SUM(BN54:BO54,BU54:BV54)</f>
        <v>38960000</v>
      </c>
      <c r="CD54" s="4">
        <f t="shared" ref="CD54:CD66" si="21">CB54-CC54</f>
        <v>0</v>
      </c>
      <c r="CE54" s="4">
        <v>42975600</v>
      </c>
      <c r="CF54" s="4"/>
      <c r="CG54" s="4"/>
      <c r="CH54" s="3"/>
      <c r="CJ54" s="3"/>
      <c r="CK54" s="3"/>
    </row>
    <row r="55" spans="1:89" ht="25.15" customHeight="1" x14ac:dyDescent="0.25">
      <c r="A55" s="43">
        <v>48</v>
      </c>
      <c r="B55" s="44" t="s">
        <v>116</v>
      </c>
      <c r="C55" s="45">
        <v>306437</v>
      </c>
      <c r="D55" s="45"/>
      <c r="E55" s="45"/>
      <c r="F55" s="45">
        <f>'[1]SEMESTER 1'!F55+'[1]SEMESTER 2'!F55</f>
        <v>188600000</v>
      </c>
      <c r="G55" s="45">
        <f>'[1]SEMESTER 1'!G55+'[1]SEMESTER 2'!G55</f>
        <v>188600000</v>
      </c>
      <c r="H55" s="45">
        <f>'[1]SEMESTER 1'!H55+'[1]SEMESTER 2'!H55</f>
        <v>0</v>
      </c>
      <c r="I55" s="45">
        <v>0</v>
      </c>
      <c r="J55" s="45">
        <f>'[1]SEMESTER 1'!J55+'[1]SEMESTER 2'!J55</f>
        <v>0</v>
      </c>
      <c r="K55" s="45">
        <f>'[1]SEMESTER 1'!K55+'[1]SEMESTER 2'!K55</f>
        <v>0</v>
      </c>
      <c r="L55" s="45">
        <f t="shared" si="1"/>
        <v>377506437</v>
      </c>
      <c r="M55" s="45">
        <f>'[1]SEMESTER 1'!M55+'[1]SEMESTER 2'!M55</f>
        <v>0</v>
      </c>
      <c r="N55" s="45">
        <f>'[1]SEMESTER 1'!N55+'[1]SEMESTER 2'!N55</f>
        <v>487804</v>
      </c>
      <c r="O55" s="45">
        <f>'[1]SEMESTER 1'!O55+'[1]SEMESTER 2'!O55</f>
        <v>487804</v>
      </c>
      <c r="P55" s="45">
        <f>'[1]SEMESTER 1'!P55+'[1]SEMESTER 2'!P55</f>
        <v>377200000</v>
      </c>
      <c r="Q55" s="45">
        <f>'[1]SEMESTER 1'!Q55+'[1]SEMESTER 2'!Q55</f>
        <v>0</v>
      </c>
      <c r="R55" s="45">
        <f>'[1]SEMESTER 1'!R55+'[1]SEMESTER 2'!R55</f>
        <v>221194000</v>
      </c>
      <c r="S55" s="45">
        <f>'[1]SEMESTER 1'!S55+'[1]SEMESTER 2'!S55</f>
        <v>0</v>
      </c>
      <c r="T55" s="45">
        <f>'[1]SEMESTER 1'!T55+'[1]SEMESTER 2'!T55</f>
        <v>0</v>
      </c>
      <c r="U55" s="45">
        <f>'[1]SEMESTER 1'!U55+'[1]SEMESTER 2'!U55</f>
        <v>156006000</v>
      </c>
      <c r="V55" s="45">
        <f>'[1]SEMESTER 1'!V55+'[1]SEMESTER 2'!V55</f>
        <v>0</v>
      </c>
      <c r="W55" s="45">
        <f>'[1]SEMESTER 1'!W55+'[1]SEMESTER 2'!W55</f>
        <v>0</v>
      </c>
      <c r="X55" s="45">
        <f t="shared" si="2"/>
        <v>377200000</v>
      </c>
      <c r="Y55" s="45">
        <f>'[1]SEMESTER 1'!Y55+'[1]SEMESTER 2'!Y55</f>
        <v>2000294</v>
      </c>
      <c r="Z55" s="45">
        <f>'[1]SEMESTER 1'!Z55+'[1]SEMESTER 2'!Z55</f>
        <v>2000294</v>
      </c>
      <c r="AA55" s="45">
        <f>'[1]SEMESTER 1'!AA55+'[1]SEMESTER 2'!AA55</f>
        <v>0</v>
      </c>
      <c r="AB55" s="45">
        <f>'[1]SEMESTER 1'!AB55+'[1]SEMESTER 2'!AB55</f>
        <v>27232000</v>
      </c>
      <c r="AC55" s="45">
        <f>'[1]SEMESTER 1'!AC55+'[1]SEMESTER 2'!AC55</f>
        <v>0</v>
      </c>
      <c r="AD55" s="45">
        <f>'[1]SEMESTER 1'!AD55+'[1]SEMESTER 2'!AD55</f>
        <v>0</v>
      </c>
      <c r="AE55" s="45">
        <f>'[1]SEMESTER 1'!AE55+'[1]SEMESTER 2'!AE55</f>
        <v>93906000</v>
      </c>
      <c r="AF55" s="45">
        <f t="shared" si="3"/>
        <v>121138000</v>
      </c>
      <c r="AG55" s="45">
        <f>'[1]SEMESTER 1'!AG55+'[1]SEMESTER 2'!AG55</f>
        <v>34868000</v>
      </c>
      <c r="AH55" s="45">
        <f>'[1]SEMESTER 1'!AH55+'[1]SEMESTER 2'!AH55</f>
        <v>0</v>
      </c>
      <c r="AI55" s="45">
        <f>'[1]SEMESTER 1'!AI55+'[1]SEMESTER 2'!AI55</f>
        <v>0</v>
      </c>
      <c r="AJ55" s="45">
        <f t="shared" si="4"/>
        <v>34868000</v>
      </c>
      <c r="AK55" s="45">
        <f>'[1]SEMESTER 1'!AK55+'[1]SEMESTER 2'!AK55</f>
        <v>59074500</v>
      </c>
      <c r="AL55" s="45">
        <f>'[1]SEMESTER 1'!AL55+'[1]SEMESTER 2'!AL55</f>
        <v>122454500</v>
      </c>
      <c r="AM55" s="45">
        <f>'[1]SEMESTER 1'!AM55+'[1]SEMESTER 2'!AM55</f>
        <v>25565000</v>
      </c>
      <c r="AN55" s="45">
        <f>'[1]SEMESTER 1'!AN55+'[1]SEMESTER 2'!AN55</f>
        <v>14100000</v>
      </c>
      <c r="AO55" s="45">
        <f>'[1]SEMESTER 1'!AO55+'[1]SEMESTER 2'!AO55</f>
        <v>0</v>
      </c>
      <c r="AP55" s="45">
        <f t="shared" si="5"/>
        <v>221194000</v>
      </c>
      <c r="AQ55" s="45">
        <f>'[1]SEMESTER 2'!AQ55</f>
        <v>306437</v>
      </c>
      <c r="AR55" s="45">
        <f>'[1]SEMESTER 2'!AR55</f>
        <v>0</v>
      </c>
      <c r="AS55" s="45">
        <f>'[1]SEMESTER 2'!AS55</f>
        <v>0</v>
      </c>
      <c r="AT55" s="45">
        <f t="shared" si="6"/>
        <v>306437</v>
      </c>
      <c r="AV55" s="4">
        <f t="shared" si="7"/>
        <v>306437</v>
      </c>
      <c r="AW55" s="4">
        <f t="shared" si="8"/>
        <v>0</v>
      </c>
      <c r="AX55" s="4">
        <f t="shared" si="9"/>
        <v>0</v>
      </c>
      <c r="AY55" s="4">
        <f t="shared" si="10"/>
        <v>0</v>
      </c>
      <c r="AZ55" s="4">
        <f t="shared" si="11"/>
        <v>0</v>
      </c>
      <c r="BA55" s="4">
        <f t="shared" si="12"/>
        <v>0</v>
      </c>
      <c r="BB55">
        <v>48530000</v>
      </c>
      <c r="BC55">
        <v>23343000</v>
      </c>
      <c r="BD55" s="4">
        <f t="shared" si="0"/>
        <v>-13570000</v>
      </c>
      <c r="BF55" s="4">
        <f t="shared" si="13"/>
        <v>62100000</v>
      </c>
      <c r="BG55" s="9">
        <f t="shared" si="14"/>
        <v>-70563000</v>
      </c>
      <c r="BH55" s="4">
        <f t="shared" si="15"/>
        <v>0</v>
      </c>
      <c r="BJ55" s="4">
        <f t="shared" si="16"/>
        <v>0</v>
      </c>
      <c r="BL55" s="4">
        <f t="shared" si="17"/>
        <v>70563000</v>
      </c>
      <c r="BN55" s="47">
        <f>'[1]SEMESTER 1'!AB55</f>
        <v>0</v>
      </c>
      <c r="BO55" s="47">
        <f>'[1]SEMESTER 1'!AG55</f>
        <v>24420000</v>
      </c>
      <c r="BP55" s="47"/>
      <c r="BQ55" s="47">
        <f>'[1]SEMESTER 1'!AE55</f>
        <v>63717000</v>
      </c>
      <c r="BR55" s="47">
        <f>'[1]SEMESTER 1'!BJ55</f>
        <v>0</v>
      </c>
      <c r="BS55" s="47">
        <f t="shared" si="18"/>
        <v>88137000</v>
      </c>
      <c r="BU55" s="48">
        <f>'[1]SEMESTER 2'!AB55</f>
        <v>27232000</v>
      </c>
      <c r="BV55" s="48">
        <f>'[1]SEMESTER 2'!AG55</f>
        <v>10448000</v>
      </c>
      <c r="BW55" s="49"/>
      <c r="BX55" s="48">
        <f>'[1]SEMESTER 2'!AE55</f>
        <v>30189000</v>
      </c>
      <c r="BY55" s="50">
        <f>'[1]SEMESTER 2'!W55</f>
        <v>0</v>
      </c>
      <c r="BZ55" s="51">
        <f t="shared" si="19"/>
        <v>67869000</v>
      </c>
      <c r="CB55" s="4">
        <v>44440000</v>
      </c>
      <c r="CC55" s="4">
        <f t="shared" si="20"/>
        <v>62100000</v>
      </c>
      <c r="CD55" s="4">
        <f t="shared" si="21"/>
        <v>-17660000</v>
      </c>
      <c r="CE55" s="4">
        <v>76000000</v>
      </c>
      <c r="CF55" s="4"/>
      <c r="CG55" s="4"/>
      <c r="CH55" s="3"/>
      <c r="CJ55" s="3"/>
      <c r="CK55" s="3"/>
    </row>
    <row r="56" spans="1:89" ht="25.15" customHeight="1" x14ac:dyDescent="0.25">
      <c r="A56" s="43">
        <v>49</v>
      </c>
      <c r="B56" s="44" t="s">
        <v>117</v>
      </c>
      <c r="C56" s="45">
        <v>240683</v>
      </c>
      <c r="D56" s="45"/>
      <c r="E56" s="45"/>
      <c r="F56" s="45">
        <f>'[1]SEMESTER 1'!F56+'[1]SEMESTER 2'!F56</f>
        <v>214820000</v>
      </c>
      <c r="G56" s="45">
        <f>'[1]SEMESTER 1'!G56+'[1]SEMESTER 2'!G56</f>
        <v>214820000</v>
      </c>
      <c r="H56" s="45">
        <f>'[1]SEMESTER 1'!H56+'[1]SEMESTER 2'!H56</f>
        <v>0</v>
      </c>
      <c r="I56" s="45">
        <v>0</v>
      </c>
      <c r="J56" s="45">
        <f>'[1]SEMESTER 1'!J56+'[1]SEMESTER 2'!J56</f>
        <v>0</v>
      </c>
      <c r="K56" s="45">
        <f>'[1]SEMESTER 1'!K56+'[1]SEMESTER 2'!K56</f>
        <v>0</v>
      </c>
      <c r="L56" s="45">
        <f t="shared" si="1"/>
        <v>429880683</v>
      </c>
      <c r="M56" s="45">
        <f>'[1]SEMESTER 1'!M56+'[1]SEMESTER 2'!M56</f>
        <v>0</v>
      </c>
      <c r="N56" s="45">
        <f>'[1]SEMESTER 1'!N56+'[1]SEMESTER 2'!N56</f>
        <v>262023</v>
      </c>
      <c r="O56" s="45">
        <f>'[1]SEMESTER 1'!O56+'[1]SEMESTER 2'!O56</f>
        <v>262023</v>
      </c>
      <c r="P56" s="45">
        <f>'[1]SEMESTER 1'!P56+'[1]SEMESTER 2'!P56</f>
        <v>429640000</v>
      </c>
      <c r="Q56" s="45">
        <f>'[1]SEMESTER 1'!Q56+'[1]SEMESTER 2'!Q56</f>
        <v>0</v>
      </c>
      <c r="R56" s="45">
        <f>'[1]SEMESTER 1'!R56+'[1]SEMESTER 2'!R56</f>
        <v>392078000</v>
      </c>
      <c r="S56" s="45">
        <f>'[1]SEMESTER 1'!S56+'[1]SEMESTER 2'!S56</f>
        <v>0</v>
      </c>
      <c r="T56" s="45">
        <f>'[1]SEMESTER 1'!T56+'[1]SEMESTER 2'!T56</f>
        <v>0</v>
      </c>
      <c r="U56" s="45">
        <f>'[1]SEMESTER 1'!U56+'[1]SEMESTER 2'!U56</f>
        <v>37562000</v>
      </c>
      <c r="V56" s="45">
        <f>'[1]SEMESTER 1'!V56+'[1]SEMESTER 2'!V56</f>
        <v>0</v>
      </c>
      <c r="W56" s="45">
        <f>'[1]SEMESTER 1'!W56+'[1]SEMESTER 2'!W56</f>
        <v>0</v>
      </c>
      <c r="X56" s="45">
        <f t="shared" si="2"/>
        <v>429640000</v>
      </c>
      <c r="Y56" s="45">
        <f>'[1]SEMESTER 1'!Y56+'[1]SEMESTER 2'!Y56</f>
        <v>17173453</v>
      </c>
      <c r="Z56" s="45">
        <f>'[1]SEMESTER 1'!Z56+'[1]SEMESTER 2'!Z56</f>
        <v>17173453</v>
      </c>
      <c r="AA56" s="45">
        <f>'[1]SEMESTER 1'!AA56+'[1]SEMESTER 2'!AA56</f>
        <v>0</v>
      </c>
      <c r="AB56" s="45">
        <f>'[1]SEMESTER 1'!AB56+'[1]SEMESTER 2'!AB56</f>
        <v>13600000</v>
      </c>
      <c r="AC56" s="45">
        <f>'[1]SEMESTER 1'!AC56+'[1]SEMESTER 2'!AC56</f>
        <v>0</v>
      </c>
      <c r="AD56" s="45">
        <f>'[1]SEMESTER 1'!AD56+'[1]SEMESTER 2'!AD56</f>
        <v>0</v>
      </c>
      <c r="AE56" s="45">
        <f>'[1]SEMESTER 1'!AE56+'[1]SEMESTER 2'!AE56</f>
        <v>23962000</v>
      </c>
      <c r="AF56" s="45">
        <f t="shared" si="3"/>
        <v>37562000</v>
      </c>
      <c r="AG56" s="45">
        <f>'[1]SEMESTER 1'!AG56+'[1]SEMESTER 2'!AG56</f>
        <v>0</v>
      </c>
      <c r="AH56" s="45">
        <f>'[1]SEMESTER 1'!AH56+'[1]SEMESTER 2'!AH56</f>
        <v>0</v>
      </c>
      <c r="AI56" s="45">
        <f>'[1]SEMESTER 1'!AI56+'[1]SEMESTER 2'!AI56</f>
        <v>0</v>
      </c>
      <c r="AJ56" s="45">
        <f t="shared" si="4"/>
        <v>0</v>
      </c>
      <c r="AK56" s="45">
        <f>'[1]SEMESTER 1'!AK56+'[1]SEMESTER 2'!AK56</f>
        <v>177984000</v>
      </c>
      <c r="AL56" s="45">
        <f>'[1]SEMESTER 1'!AL56+'[1]SEMESTER 2'!AL56</f>
        <v>206494000</v>
      </c>
      <c r="AM56" s="45">
        <f>'[1]SEMESTER 1'!AM56+'[1]SEMESTER 2'!AM56</f>
        <v>0</v>
      </c>
      <c r="AN56" s="45">
        <f>'[1]SEMESTER 1'!AN56+'[1]SEMESTER 2'!AN56</f>
        <v>7600000</v>
      </c>
      <c r="AO56" s="45">
        <f>'[1]SEMESTER 1'!AO56+'[1]SEMESTER 2'!AO56</f>
        <v>0</v>
      </c>
      <c r="AP56" s="45">
        <f t="shared" si="5"/>
        <v>392078000</v>
      </c>
      <c r="AQ56" s="45">
        <f>'[1]SEMESTER 2'!AQ56</f>
        <v>240683</v>
      </c>
      <c r="AR56" s="45">
        <f>'[1]SEMESTER 2'!AR56</f>
        <v>0</v>
      </c>
      <c r="AS56" s="45">
        <f>'[1]SEMESTER 2'!AS56</f>
        <v>0</v>
      </c>
      <c r="AT56" s="45">
        <f t="shared" si="6"/>
        <v>240683</v>
      </c>
      <c r="AV56" s="4">
        <f t="shared" si="7"/>
        <v>240683</v>
      </c>
      <c r="AW56" s="4">
        <f t="shared" si="8"/>
        <v>0</v>
      </c>
      <c r="AX56" s="4">
        <f t="shared" si="9"/>
        <v>0</v>
      </c>
      <c r="AY56" s="4">
        <f t="shared" si="10"/>
        <v>0</v>
      </c>
      <c r="AZ56" s="4">
        <f t="shared" si="11"/>
        <v>0</v>
      </c>
      <c r="BA56" s="4">
        <f t="shared" si="12"/>
        <v>0</v>
      </c>
      <c r="BB56">
        <v>8000000</v>
      </c>
      <c r="BC56">
        <v>21632000</v>
      </c>
      <c r="BD56" s="4">
        <f t="shared" si="0"/>
        <v>-5600000</v>
      </c>
      <c r="BF56" s="4">
        <f t="shared" si="13"/>
        <v>13600000</v>
      </c>
      <c r="BG56" s="9">
        <f t="shared" si="14"/>
        <v>-2330000</v>
      </c>
      <c r="BH56" s="4">
        <f t="shared" si="15"/>
        <v>0</v>
      </c>
      <c r="BJ56" s="4">
        <f t="shared" si="16"/>
        <v>0</v>
      </c>
      <c r="BL56" s="4">
        <f t="shared" si="17"/>
        <v>2330000</v>
      </c>
      <c r="BN56" s="47">
        <f>'[1]SEMESTER 1'!AB56</f>
        <v>13600000</v>
      </c>
      <c r="BO56" s="47">
        <f>'[1]SEMESTER 1'!AG56</f>
        <v>0</v>
      </c>
      <c r="BP56" s="47"/>
      <c r="BQ56" s="47">
        <f>'[1]SEMESTER 1'!AE56</f>
        <v>0</v>
      </c>
      <c r="BR56" s="47">
        <f>'[1]SEMESTER 1'!BJ56</f>
        <v>0</v>
      </c>
      <c r="BS56" s="47">
        <f t="shared" si="18"/>
        <v>13600000</v>
      </c>
      <c r="BU56" s="48">
        <f>'[1]SEMESTER 2'!AB56</f>
        <v>0</v>
      </c>
      <c r="BV56" s="48">
        <f>'[1]SEMESTER 2'!AG56</f>
        <v>0</v>
      </c>
      <c r="BW56" s="49"/>
      <c r="BX56" s="48">
        <f>'[1]SEMESTER 2'!AE56</f>
        <v>23962000</v>
      </c>
      <c r="BY56" s="50">
        <f>'[1]SEMESTER 2'!W56</f>
        <v>0</v>
      </c>
      <c r="BZ56" s="51">
        <f t="shared" si="19"/>
        <v>23962000</v>
      </c>
      <c r="CB56" s="4">
        <v>13600000</v>
      </c>
      <c r="CC56" s="4">
        <f t="shared" si="20"/>
        <v>13600000</v>
      </c>
      <c r="CD56" s="4">
        <f t="shared" si="21"/>
        <v>0</v>
      </c>
      <c r="CE56" s="4">
        <v>23962000</v>
      </c>
      <c r="CF56" s="4"/>
      <c r="CG56" s="4"/>
      <c r="CH56" s="3"/>
      <c r="CJ56" s="3"/>
      <c r="CK56" s="3"/>
    </row>
    <row r="57" spans="1:89" ht="25.15" customHeight="1" x14ac:dyDescent="0.25">
      <c r="A57" s="43">
        <v>50</v>
      </c>
      <c r="B57" s="44" t="s">
        <v>118</v>
      </c>
      <c r="C57" s="45">
        <v>396234</v>
      </c>
      <c r="D57" s="45"/>
      <c r="E57" s="45"/>
      <c r="F57" s="45">
        <f>'[1]SEMESTER 1'!F57+'[1]SEMESTER 2'!F57</f>
        <v>245180000</v>
      </c>
      <c r="G57" s="45">
        <f>'[1]SEMESTER 1'!G57+'[1]SEMESTER 2'!G57</f>
        <v>245180000</v>
      </c>
      <c r="H57" s="45">
        <f>'[1]SEMESTER 1'!H57+'[1]SEMESTER 2'!H57</f>
        <v>0</v>
      </c>
      <c r="I57" s="45">
        <v>25000000</v>
      </c>
      <c r="J57" s="45">
        <f>'[1]SEMESTER 1'!J57+'[1]SEMESTER 2'!J57</f>
        <v>0</v>
      </c>
      <c r="K57" s="45">
        <f>'[1]SEMESTER 1'!K57+'[1]SEMESTER 2'!K57</f>
        <v>0</v>
      </c>
      <c r="L57" s="45">
        <f t="shared" si="1"/>
        <v>515756234</v>
      </c>
      <c r="M57" s="45">
        <f>'[1]SEMESTER 1'!M57+'[1]SEMESTER 2'!M57</f>
        <v>0</v>
      </c>
      <c r="N57" s="45">
        <f>'[1]SEMESTER 1'!N57+'[1]SEMESTER 2'!N57</f>
        <v>481609</v>
      </c>
      <c r="O57" s="45">
        <f>'[1]SEMESTER 1'!O57+'[1]SEMESTER 2'!O57</f>
        <v>481609</v>
      </c>
      <c r="P57" s="45">
        <f>'[1]SEMESTER 1'!P57+'[1]SEMESTER 2'!P57</f>
        <v>515360000</v>
      </c>
      <c r="Q57" s="45">
        <f>'[1]SEMESTER 1'!Q57+'[1]SEMESTER 2'!Q57</f>
        <v>0</v>
      </c>
      <c r="R57" s="45">
        <f>'[1]SEMESTER 1'!R57+'[1]SEMESTER 2'!R57</f>
        <v>372459100</v>
      </c>
      <c r="S57" s="45">
        <f>'[1]SEMESTER 1'!S57+'[1]SEMESTER 2'!S57</f>
        <v>0</v>
      </c>
      <c r="T57" s="45">
        <f>'[1]SEMESTER 1'!T57+'[1]SEMESTER 2'!T57</f>
        <v>25000000</v>
      </c>
      <c r="U57" s="45">
        <f>'[1]SEMESTER 1'!U57+'[1]SEMESTER 2'!U57</f>
        <v>117900900</v>
      </c>
      <c r="V57" s="45">
        <f>'[1]SEMESTER 1'!V57+'[1]SEMESTER 2'!V57</f>
        <v>0</v>
      </c>
      <c r="W57" s="45">
        <f>'[1]SEMESTER 1'!W57+'[1]SEMESTER 2'!W57</f>
        <v>0</v>
      </c>
      <c r="X57" s="45">
        <f t="shared" si="2"/>
        <v>515360000</v>
      </c>
      <c r="Y57" s="45">
        <f>'[1]SEMESTER 1'!Y57+'[1]SEMESTER 2'!Y57</f>
        <v>22814815.261261262</v>
      </c>
      <c r="Z57" s="45">
        <f>'[1]SEMESTER 1'!Z57+'[1]SEMESTER 2'!Z57</f>
        <v>22814815.261261262</v>
      </c>
      <c r="AA57" s="45">
        <f>'[1]SEMESTER 1'!AA57+'[1]SEMESTER 2'!AA57</f>
        <v>0</v>
      </c>
      <c r="AB57" s="45">
        <f>'[1]SEMESTER 1'!AB57+'[1]SEMESTER 2'!AB57</f>
        <v>20023000</v>
      </c>
      <c r="AC57" s="45">
        <f>'[1]SEMESTER 1'!AC57+'[1]SEMESTER 2'!AC57</f>
        <v>0</v>
      </c>
      <c r="AD57" s="45">
        <f>'[1]SEMESTER 1'!AD57+'[1]SEMESTER 2'!AD57</f>
        <v>0</v>
      </c>
      <c r="AE57" s="45">
        <f>'[1]SEMESTER 1'!AE57+'[1]SEMESTER 2'!AE57</f>
        <v>92105900</v>
      </c>
      <c r="AF57" s="45">
        <f t="shared" si="3"/>
        <v>112128900</v>
      </c>
      <c r="AG57" s="45">
        <f>'[1]SEMESTER 1'!AG57+'[1]SEMESTER 2'!AG57</f>
        <v>5772000</v>
      </c>
      <c r="AH57" s="45">
        <f>'[1]SEMESTER 1'!AH57+'[1]SEMESTER 2'!AH57</f>
        <v>0</v>
      </c>
      <c r="AI57" s="45">
        <f>'[1]SEMESTER 1'!AI57+'[1]SEMESTER 2'!AI57</f>
        <v>0</v>
      </c>
      <c r="AJ57" s="45">
        <f t="shared" si="4"/>
        <v>5772000</v>
      </c>
      <c r="AK57" s="45">
        <f>'[1]SEMESTER 1'!AK57+'[1]SEMESTER 2'!AK57</f>
        <v>179270450</v>
      </c>
      <c r="AL57" s="45">
        <f>'[1]SEMESTER 1'!AL57+'[1]SEMESTER 2'!AL57</f>
        <v>206214150</v>
      </c>
      <c r="AM57" s="45">
        <f>'[1]SEMESTER 1'!AM57+'[1]SEMESTER 2'!AM57</f>
        <v>1400000</v>
      </c>
      <c r="AN57" s="45">
        <f>'[1]SEMESTER 1'!AN57+'[1]SEMESTER 2'!AN57</f>
        <v>10574500</v>
      </c>
      <c r="AO57" s="45">
        <f>'[1]SEMESTER 1'!AO57+'[1]SEMESTER 2'!AO57</f>
        <v>0</v>
      </c>
      <c r="AP57" s="45">
        <f t="shared" si="5"/>
        <v>397459100</v>
      </c>
      <c r="AQ57" s="45">
        <f>'[1]SEMESTER 2'!AQ57</f>
        <v>396234</v>
      </c>
      <c r="AR57" s="45">
        <f>'[1]SEMESTER 2'!AR57</f>
        <v>0</v>
      </c>
      <c r="AS57" s="45">
        <f>'[1]SEMESTER 2'!AS57</f>
        <v>0</v>
      </c>
      <c r="AT57" s="45">
        <f t="shared" si="6"/>
        <v>396234</v>
      </c>
      <c r="AV57" s="4">
        <f t="shared" si="7"/>
        <v>396233.99999996275</v>
      </c>
      <c r="AW57" s="4">
        <f t="shared" si="8"/>
        <v>3.7252902984619141E-8</v>
      </c>
      <c r="AX57" s="4">
        <f t="shared" si="9"/>
        <v>0</v>
      </c>
      <c r="AY57" s="4">
        <f t="shared" si="10"/>
        <v>0</v>
      </c>
      <c r="AZ57" s="4">
        <f t="shared" si="11"/>
        <v>0</v>
      </c>
      <c r="BA57" s="4">
        <f t="shared" si="12"/>
        <v>0</v>
      </c>
      <c r="BB57" s="46">
        <v>103076000</v>
      </c>
      <c r="BC57" s="46"/>
      <c r="BD57" s="4">
        <f t="shared" si="0"/>
        <v>77281000</v>
      </c>
      <c r="BF57" s="4">
        <f t="shared" si="13"/>
        <v>25795000</v>
      </c>
      <c r="BG57" s="9">
        <f t="shared" si="14"/>
        <v>-92105900</v>
      </c>
      <c r="BH57" s="4">
        <f t="shared" si="15"/>
        <v>0</v>
      </c>
      <c r="BJ57" s="4">
        <f t="shared" si="16"/>
        <v>0</v>
      </c>
      <c r="BL57" s="4">
        <f t="shared" si="17"/>
        <v>92105900</v>
      </c>
      <c r="BN57" s="47">
        <f>'[1]SEMESTER 1'!AB57</f>
        <v>20023000</v>
      </c>
      <c r="BO57" s="47">
        <f>'[1]SEMESTER 1'!AG57</f>
        <v>0</v>
      </c>
      <c r="BP57" s="47"/>
      <c r="BQ57" s="47">
        <f>'[1]SEMESTER 1'!AE57</f>
        <v>43832300</v>
      </c>
      <c r="BR57" s="47">
        <f>'[1]SEMESTER 1'!BJ57</f>
        <v>0</v>
      </c>
      <c r="BS57" s="47">
        <f t="shared" si="18"/>
        <v>63855300</v>
      </c>
      <c r="BU57" s="48">
        <f>'[1]SEMESTER 2'!AB57</f>
        <v>0</v>
      </c>
      <c r="BV57" s="48">
        <f>'[1]SEMESTER 2'!AG57</f>
        <v>5772000</v>
      </c>
      <c r="BW57" s="49"/>
      <c r="BX57" s="48">
        <f>'[1]SEMESTER 2'!AE57</f>
        <v>48273600</v>
      </c>
      <c r="BY57" s="50">
        <f>'[1]SEMESTER 2'!W57</f>
        <v>0</v>
      </c>
      <c r="BZ57" s="51">
        <f t="shared" si="19"/>
        <v>54045600</v>
      </c>
      <c r="CB57" s="4">
        <v>25795000</v>
      </c>
      <c r="CC57" s="4">
        <f t="shared" si="20"/>
        <v>25795000</v>
      </c>
      <c r="CD57" s="4">
        <f t="shared" si="21"/>
        <v>0</v>
      </c>
      <c r="CE57" s="4">
        <v>92105900</v>
      </c>
      <c r="CF57" s="4"/>
      <c r="CG57" s="4"/>
      <c r="CH57" s="3"/>
      <c r="CJ57" s="3"/>
      <c r="CK57" s="3"/>
    </row>
    <row r="58" spans="1:89" ht="25.15" customHeight="1" x14ac:dyDescent="0.25">
      <c r="A58" s="43">
        <v>51</v>
      </c>
      <c r="B58" s="44" t="s">
        <v>119</v>
      </c>
      <c r="C58" s="45">
        <v>134303</v>
      </c>
      <c r="D58" s="45"/>
      <c r="E58" s="45"/>
      <c r="F58" s="45">
        <f>'[1]SEMESTER 1'!F58+'[1]SEMESTER 2'!F58</f>
        <v>297620000</v>
      </c>
      <c r="G58" s="45">
        <f>'[1]SEMESTER 1'!G58+'[1]SEMESTER 2'!G58</f>
        <v>297620000</v>
      </c>
      <c r="H58" s="45">
        <f>'[1]SEMESTER 1'!H58+'[1]SEMESTER 2'!H58</f>
        <v>0</v>
      </c>
      <c r="I58" s="45">
        <v>0</v>
      </c>
      <c r="J58" s="45">
        <f>'[1]SEMESTER 1'!J58+'[1]SEMESTER 2'!J58</f>
        <v>0</v>
      </c>
      <c r="K58" s="45">
        <f>'[1]SEMESTER 1'!K58+'[1]SEMESTER 2'!K58</f>
        <v>0</v>
      </c>
      <c r="L58" s="45">
        <f t="shared" si="1"/>
        <v>595374303</v>
      </c>
      <c r="M58" s="45">
        <f>'[1]SEMESTER 1'!M58+'[1]SEMESTER 2'!M58</f>
        <v>0</v>
      </c>
      <c r="N58" s="45">
        <f>'[1]SEMESTER 1'!N58+'[1]SEMESTER 2'!N58</f>
        <v>496951</v>
      </c>
      <c r="O58" s="45">
        <f>'[1]SEMESTER 1'!O58+'[1]SEMESTER 2'!O58</f>
        <v>496951</v>
      </c>
      <c r="P58" s="45">
        <f>'[1]SEMESTER 1'!P58+'[1]SEMESTER 2'!P58</f>
        <v>595240000</v>
      </c>
      <c r="Q58" s="45">
        <f>'[1]SEMESTER 1'!Q58+'[1]SEMESTER 2'!Q58</f>
        <v>0</v>
      </c>
      <c r="R58" s="45">
        <f>'[1]SEMESTER 1'!R58+'[1]SEMESTER 2'!R58</f>
        <v>442816200</v>
      </c>
      <c r="S58" s="45">
        <f>'[1]SEMESTER 1'!S58+'[1]SEMESTER 2'!S58</f>
        <v>0</v>
      </c>
      <c r="T58" s="45">
        <f>'[1]SEMESTER 1'!T58+'[1]SEMESTER 2'!T58</f>
        <v>0</v>
      </c>
      <c r="U58" s="45">
        <f>'[1]SEMESTER 1'!U58+'[1]SEMESTER 2'!U58</f>
        <v>152423800</v>
      </c>
      <c r="V58" s="45">
        <f>'[1]SEMESTER 1'!V58+'[1]SEMESTER 2'!V58</f>
        <v>0</v>
      </c>
      <c r="W58" s="45">
        <f>'[1]SEMESTER 1'!W58+'[1]SEMESTER 2'!W58</f>
        <v>0</v>
      </c>
      <c r="X58" s="45">
        <f t="shared" si="2"/>
        <v>595240000</v>
      </c>
      <c r="Y58" s="45">
        <f>'[1]SEMESTER 1'!Y58+'[1]SEMESTER 2'!Y58</f>
        <v>22544888</v>
      </c>
      <c r="Z58" s="45">
        <f>'[1]SEMESTER 1'!Z58+'[1]SEMESTER 2'!Z58</f>
        <v>22544888</v>
      </c>
      <c r="AA58" s="45">
        <f>'[1]SEMESTER 1'!AA58+'[1]SEMESTER 2'!AA58</f>
        <v>0</v>
      </c>
      <c r="AB58" s="45">
        <f>'[1]SEMESTER 1'!AB58+'[1]SEMESTER 2'!AB58</f>
        <v>63857000</v>
      </c>
      <c r="AC58" s="45">
        <f>'[1]SEMESTER 1'!AC58+'[1]SEMESTER 2'!AC58</f>
        <v>0</v>
      </c>
      <c r="AD58" s="45">
        <f>'[1]SEMESTER 1'!AD58+'[1]SEMESTER 2'!AD58</f>
        <v>0</v>
      </c>
      <c r="AE58" s="45">
        <f>'[1]SEMESTER 1'!AE58+'[1]SEMESTER 2'!AE58</f>
        <v>78160800</v>
      </c>
      <c r="AF58" s="45">
        <f t="shared" si="3"/>
        <v>142017800</v>
      </c>
      <c r="AG58" s="45">
        <f>'[1]SEMESTER 1'!AG58+'[1]SEMESTER 2'!AG58</f>
        <v>10406000</v>
      </c>
      <c r="AH58" s="45">
        <f>'[1]SEMESTER 1'!AH58+'[1]SEMESTER 2'!AH58</f>
        <v>0</v>
      </c>
      <c r="AI58" s="45">
        <f>'[1]SEMESTER 1'!AI58+'[1]SEMESTER 2'!AI58</f>
        <v>0</v>
      </c>
      <c r="AJ58" s="45">
        <f t="shared" si="4"/>
        <v>10406000</v>
      </c>
      <c r="AK58" s="45">
        <f>'[1]SEMESTER 1'!AK58+'[1]SEMESTER 2'!AK58</f>
        <v>147254405</v>
      </c>
      <c r="AL58" s="45">
        <f>'[1]SEMESTER 1'!AL58+'[1]SEMESTER 2'!AL58</f>
        <v>262446795</v>
      </c>
      <c r="AM58" s="45">
        <f>'[1]SEMESTER 1'!AM58+'[1]SEMESTER 2'!AM58</f>
        <v>21035000</v>
      </c>
      <c r="AN58" s="45">
        <f>'[1]SEMESTER 1'!AN58+'[1]SEMESTER 2'!AN58</f>
        <v>12080000</v>
      </c>
      <c r="AO58" s="45">
        <f>'[1]SEMESTER 1'!AO58+'[1]SEMESTER 2'!AO58</f>
        <v>0</v>
      </c>
      <c r="AP58" s="45">
        <f t="shared" si="5"/>
        <v>442816200</v>
      </c>
      <c r="AQ58" s="45">
        <f>'[1]SEMESTER 2'!AQ58</f>
        <v>134303</v>
      </c>
      <c r="AR58" s="45">
        <f>'[1]SEMESTER 2'!AR58</f>
        <v>0</v>
      </c>
      <c r="AS58" s="45">
        <f>'[1]SEMESTER 2'!AS58</f>
        <v>0</v>
      </c>
      <c r="AT58" s="45">
        <f t="shared" si="6"/>
        <v>134303</v>
      </c>
      <c r="AV58" s="4">
        <f t="shared" si="7"/>
        <v>134303</v>
      </c>
      <c r="AW58" s="4">
        <f t="shared" si="8"/>
        <v>0</v>
      </c>
      <c r="AX58" s="4">
        <f t="shared" si="9"/>
        <v>0</v>
      </c>
      <c r="AY58" s="4">
        <f t="shared" si="10"/>
        <v>0</v>
      </c>
      <c r="AZ58" s="4">
        <f t="shared" si="11"/>
        <v>0</v>
      </c>
      <c r="BA58" s="4">
        <f t="shared" si="12"/>
        <v>0</v>
      </c>
      <c r="BB58" s="46">
        <v>72900000</v>
      </c>
      <c r="BC58" s="46">
        <v>76703000</v>
      </c>
      <c r="BD58" s="4">
        <f t="shared" si="0"/>
        <v>-1363000</v>
      </c>
      <c r="BF58" s="4">
        <f t="shared" si="13"/>
        <v>74263000</v>
      </c>
      <c r="BG58" s="9">
        <f t="shared" si="14"/>
        <v>-1457800</v>
      </c>
      <c r="BH58" s="4">
        <f t="shared" si="15"/>
        <v>0</v>
      </c>
      <c r="BJ58" s="4">
        <f t="shared" si="16"/>
        <v>0</v>
      </c>
      <c r="BL58" s="4">
        <f t="shared" si="17"/>
        <v>1457800</v>
      </c>
      <c r="BN58" s="47">
        <f>'[1]SEMESTER 1'!AB58</f>
        <v>31382000</v>
      </c>
      <c r="BO58" s="47">
        <f>'[1]SEMESTER 1'!AG58</f>
        <v>7296000</v>
      </c>
      <c r="BP58" s="47"/>
      <c r="BQ58" s="47">
        <f>'[1]SEMESTER 1'!AE58</f>
        <v>29250000</v>
      </c>
      <c r="BR58" s="47">
        <f>'[1]SEMESTER 1'!BJ58</f>
        <v>0</v>
      </c>
      <c r="BS58" s="47">
        <f t="shared" si="18"/>
        <v>67928000</v>
      </c>
      <c r="BU58" s="48">
        <f>'[1]SEMESTER 2'!AB58</f>
        <v>32475000</v>
      </c>
      <c r="BV58" s="48">
        <f>'[1]SEMESTER 2'!AG58</f>
        <v>3110000</v>
      </c>
      <c r="BW58" s="49"/>
      <c r="BX58" s="48">
        <f>'[1]SEMESTER 2'!AE58</f>
        <v>48910800</v>
      </c>
      <c r="BY58" s="50">
        <f>'[1]SEMESTER 2'!W58</f>
        <v>0</v>
      </c>
      <c r="BZ58" s="51">
        <f t="shared" si="19"/>
        <v>84495800</v>
      </c>
      <c r="CB58" s="4">
        <v>77162000</v>
      </c>
      <c r="CC58" s="4">
        <f t="shared" si="20"/>
        <v>74263000</v>
      </c>
      <c r="CD58" s="4">
        <f t="shared" si="21"/>
        <v>2899000</v>
      </c>
      <c r="CE58" s="4">
        <v>78189500</v>
      </c>
      <c r="CF58" s="4"/>
      <c r="CG58" s="4"/>
      <c r="CH58" s="3"/>
      <c r="CJ58" s="3"/>
      <c r="CK58" s="3"/>
    </row>
    <row r="59" spans="1:89" ht="25.15" customHeight="1" x14ac:dyDescent="0.25">
      <c r="A59" s="43">
        <v>52</v>
      </c>
      <c r="B59" s="44" t="s">
        <v>120</v>
      </c>
      <c r="C59" s="45">
        <v>329629</v>
      </c>
      <c r="D59" s="45"/>
      <c r="E59" s="45"/>
      <c r="F59" s="45">
        <f>'[1]SEMESTER 1'!F59+'[1]SEMESTER 2'!F59</f>
        <v>237360000</v>
      </c>
      <c r="G59" s="45">
        <f>'[1]SEMESTER 1'!G59+'[1]SEMESTER 2'!G59</f>
        <v>237360000</v>
      </c>
      <c r="H59" s="45">
        <f>'[1]SEMESTER 1'!H59+'[1]SEMESTER 2'!H59</f>
        <v>0</v>
      </c>
      <c r="I59" s="45">
        <v>22500000</v>
      </c>
      <c r="J59" s="45">
        <f>'[1]SEMESTER 1'!J59+'[1]SEMESTER 2'!J59</f>
        <v>0</v>
      </c>
      <c r="K59" s="45">
        <f>'[1]SEMESTER 1'!K59+'[1]SEMESTER 2'!K59</f>
        <v>0</v>
      </c>
      <c r="L59" s="45">
        <f t="shared" si="1"/>
        <v>497549629</v>
      </c>
      <c r="M59" s="45">
        <f>'[1]SEMESTER 1'!M59+'[1]SEMESTER 2'!M59</f>
        <v>0</v>
      </c>
      <c r="N59" s="45">
        <f>'[1]SEMESTER 1'!N59+'[1]SEMESTER 2'!N59</f>
        <v>356525</v>
      </c>
      <c r="O59" s="45">
        <f>'[1]SEMESTER 1'!O59+'[1]SEMESTER 2'!O59</f>
        <v>356525</v>
      </c>
      <c r="P59" s="45">
        <f>'[1]SEMESTER 1'!P59+'[1]SEMESTER 2'!P59</f>
        <v>497220000</v>
      </c>
      <c r="Q59" s="45">
        <f>'[1]SEMESTER 1'!Q59+'[1]SEMESTER 2'!Q59</f>
        <v>0</v>
      </c>
      <c r="R59" s="45">
        <f>'[1]SEMESTER 1'!R59+'[1]SEMESTER 2'!R59</f>
        <v>343050000</v>
      </c>
      <c r="S59" s="45">
        <f>'[1]SEMESTER 1'!S59+'[1]SEMESTER 2'!S59</f>
        <v>0</v>
      </c>
      <c r="T59" s="45">
        <f>'[1]SEMESTER 1'!T59+'[1]SEMESTER 2'!T59</f>
        <v>22500000</v>
      </c>
      <c r="U59" s="45">
        <f>'[1]SEMESTER 1'!U59+'[1]SEMESTER 2'!U59</f>
        <v>131670000</v>
      </c>
      <c r="V59" s="45">
        <f>'[1]SEMESTER 1'!V59+'[1]SEMESTER 2'!V59</f>
        <v>0</v>
      </c>
      <c r="W59" s="45">
        <f>'[1]SEMESTER 1'!W59+'[1]SEMESTER 2'!W59</f>
        <v>0</v>
      </c>
      <c r="X59" s="45">
        <f t="shared" si="2"/>
        <v>497220000</v>
      </c>
      <c r="Y59" s="45">
        <f>'[1]SEMESTER 1'!Y59+'[1]SEMESTER 2'!Y59</f>
        <v>28984342</v>
      </c>
      <c r="Z59" s="45">
        <f>'[1]SEMESTER 1'!Z59+'[1]SEMESTER 2'!Z59</f>
        <v>28984342</v>
      </c>
      <c r="AA59" s="45">
        <f>'[1]SEMESTER 1'!AA59+'[1]SEMESTER 2'!AA59</f>
        <v>0</v>
      </c>
      <c r="AB59" s="45">
        <f>'[1]SEMESTER 1'!AB59+'[1]SEMESTER 2'!AB59</f>
        <v>93684000</v>
      </c>
      <c r="AC59" s="45">
        <f>'[1]SEMESTER 1'!AC59+'[1]SEMESTER 2'!AC59</f>
        <v>0</v>
      </c>
      <c r="AD59" s="45">
        <f>'[1]SEMESTER 1'!AD59+'[1]SEMESTER 2'!AD59</f>
        <v>0</v>
      </c>
      <c r="AE59" s="45">
        <f>'[1]SEMESTER 1'!AE59+'[1]SEMESTER 2'!AE59</f>
        <v>25350000</v>
      </c>
      <c r="AF59" s="45">
        <f t="shared" si="3"/>
        <v>119034000</v>
      </c>
      <c r="AG59" s="45">
        <f>'[1]SEMESTER 1'!AG59+'[1]SEMESTER 2'!AG59</f>
        <v>12636000</v>
      </c>
      <c r="AH59" s="45">
        <f>'[1]SEMESTER 1'!AH59+'[1]SEMESTER 2'!AH59</f>
        <v>0</v>
      </c>
      <c r="AI59" s="45">
        <f>'[1]SEMESTER 1'!AI59+'[1]SEMESTER 2'!AI59</f>
        <v>0</v>
      </c>
      <c r="AJ59" s="45">
        <f t="shared" si="4"/>
        <v>12636000</v>
      </c>
      <c r="AK59" s="45">
        <f>'[1]SEMESTER 1'!AK59+'[1]SEMESTER 2'!AK59</f>
        <v>155048350</v>
      </c>
      <c r="AL59" s="45">
        <f>'[1]SEMESTER 1'!AL59+'[1]SEMESTER 2'!AL59</f>
        <v>178612650</v>
      </c>
      <c r="AM59" s="45">
        <f>'[1]SEMESTER 1'!AM59+'[1]SEMESTER 2'!AM59</f>
        <v>31889000</v>
      </c>
      <c r="AN59" s="45">
        <f>'[1]SEMESTER 1'!AN59+'[1]SEMESTER 2'!AN59</f>
        <v>0</v>
      </c>
      <c r="AO59" s="45">
        <f>'[1]SEMESTER 1'!AO59+'[1]SEMESTER 2'!AO59</f>
        <v>0</v>
      </c>
      <c r="AP59" s="45">
        <f t="shared" si="5"/>
        <v>365550000</v>
      </c>
      <c r="AQ59" s="45">
        <f>'[1]SEMESTER 2'!AQ59</f>
        <v>329629</v>
      </c>
      <c r="AR59" s="45">
        <f>'[1]SEMESTER 2'!AR59</f>
        <v>0</v>
      </c>
      <c r="AS59" s="45">
        <f>'[1]SEMESTER 2'!AS59</f>
        <v>0</v>
      </c>
      <c r="AT59" s="45">
        <f t="shared" si="6"/>
        <v>329629</v>
      </c>
      <c r="AV59" s="4">
        <f t="shared" si="7"/>
        <v>329629</v>
      </c>
      <c r="AW59" s="4">
        <f t="shared" si="8"/>
        <v>0</v>
      </c>
      <c r="AX59" s="4">
        <f t="shared" si="9"/>
        <v>0</v>
      </c>
      <c r="AY59" s="4">
        <f t="shared" si="10"/>
        <v>0</v>
      </c>
      <c r="AZ59" s="4">
        <f t="shared" si="11"/>
        <v>0</v>
      </c>
      <c r="BA59" s="4">
        <f t="shared" si="12"/>
        <v>0</v>
      </c>
      <c r="BB59" s="46">
        <v>94773000</v>
      </c>
      <c r="BC59" s="46">
        <v>37800000</v>
      </c>
      <c r="BD59" s="4">
        <f t="shared" si="0"/>
        <v>-11547000</v>
      </c>
      <c r="BF59" s="4">
        <f t="shared" si="13"/>
        <v>106320000</v>
      </c>
      <c r="BG59" s="9">
        <f t="shared" si="14"/>
        <v>12450000</v>
      </c>
      <c r="BH59" s="4">
        <f t="shared" si="15"/>
        <v>0</v>
      </c>
      <c r="BJ59" s="4">
        <f t="shared" si="16"/>
        <v>0</v>
      </c>
      <c r="BL59" s="4">
        <f t="shared" si="17"/>
        <v>-12450000</v>
      </c>
      <c r="BN59" s="47">
        <f>'[1]SEMESTER 1'!AB59</f>
        <v>42069000</v>
      </c>
      <c r="BO59" s="47">
        <f>'[1]SEMESTER 1'!AG59</f>
        <v>9750000</v>
      </c>
      <c r="BP59" s="47"/>
      <c r="BQ59" s="47">
        <f>'[1]SEMESTER 1'!AE59</f>
        <v>12750000</v>
      </c>
      <c r="BR59" s="47">
        <f>'[1]SEMESTER 1'!BJ59</f>
        <v>0</v>
      </c>
      <c r="BS59" s="47">
        <f t="shared" si="18"/>
        <v>64569000</v>
      </c>
      <c r="BU59" s="48">
        <f>'[1]SEMESTER 2'!AB59</f>
        <v>51615000</v>
      </c>
      <c r="BV59" s="48">
        <f>'[1]SEMESTER 2'!AG59</f>
        <v>2886000</v>
      </c>
      <c r="BW59" s="49"/>
      <c r="BX59" s="48">
        <f>'[1]SEMESTER 2'!AE59</f>
        <v>12600000</v>
      </c>
      <c r="BY59" s="50">
        <f>'[1]SEMESTER 2'!W59</f>
        <v>0</v>
      </c>
      <c r="BZ59" s="51">
        <f t="shared" si="19"/>
        <v>67101000</v>
      </c>
      <c r="CB59" s="4">
        <v>106320000</v>
      </c>
      <c r="CC59" s="4">
        <f t="shared" si="20"/>
        <v>106320000</v>
      </c>
      <c r="CD59" s="4">
        <f t="shared" si="21"/>
        <v>0</v>
      </c>
      <c r="CE59" s="4">
        <v>25350000</v>
      </c>
      <c r="CF59" s="4"/>
      <c r="CG59" s="4"/>
      <c r="CH59" s="3"/>
      <c r="CJ59" s="3"/>
      <c r="CK59" s="3"/>
    </row>
    <row r="60" spans="1:89" s="6" customFormat="1" ht="25.15" customHeight="1" x14ac:dyDescent="0.25">
      <c r="A60" s="43">
        <v>53</v>
      </c>
      <c r="B60" s="74" t="s">
        <v>121</v>
      </c>
      <c r="C60" s="45">
        <v>228146</v>
      </c>
      <c r="D60" s="45"/>
      <c r="E60" s="45"/>
      <c r="F60" s="45">
        <f>'[1]SEMESTER 1'!F60+'[1]SEMESTER 2'!F60</f>
        <v>218500000</v>
      </c>
      <c r="G60" s="45">
        <f>'[1]SEMESTER 1'!G60+'[1]SEMESTER 2'!G60</f>
        <v>218500000</v>
      </c>
      <c r="H60" s="45">
        <f>'[1]SEMESTER 1'!H60+'[1]SEMESTER 2'!H60</f>
        <v>0</v>
      </c>
      <c r="I60" s="45">
        <v>22500000</v>
      </c>
      <c r="J60" s="45">
        <f>'[1]SEMESTER 1'!J60+'[1]SEMESTER 2'!J60</f>
        <v>0</v>
      </c>
      <c r="K60" s="45">
        <f>'[1]SEMESTER 1'!K60+'[1]SEMESTER 2'!K60</f>
        <v>0</v>
      </c>
      <c r="L60" s="45">
        <f t="shared" si="1"/>
        <v>459728146</v>
      </c>
      <c r="M60" s="45">
        <f>'[1]SEMESTER 1'!M60+'[1]SEMESTER 2'!M60</f>
        <v>0</v>
      </c>
      <c r="N60" s="45">
        <f>'[1]SEMESTER 1'!N60+'[1]SEMESTER 2'!N60</f>
        <v>150419</v>
      </c>
      <c r="O60" s="45">
        <f>'[1]SEMESTER 1'!O60+'[1]SEMESTER 2'!O60</f>
        <v>150419</v>
      </c>
      <c r="P60" s="45">
        <f>'[1]SEMESTER 1'!P60+'[1]SEMESTER 2'!P60</f>
        <v>459500000</v>
      </c>
      <c r="Q60" s="45">
        <f>'[1]SEMESTER 1'!Q60+'[1]SEMESTER 2'!Q60</f>
        <v>0</v>
      </c>
      <c r="R60" s="45">
        <f>'[1]SEMESTER 1'!R60+'[1]SEMESTER 2'!R60</f>
        <v>343264000</v>
      </c>
      <c r="S60" s="45">
        <f>'[1]SEMESTER 1'!S60+'[1]SEMESTER 2'!S60</f>
        <v>0</v>
      </c>
      <c r="T60" s="45">
        <f>'[1]SEMESTER 1'!T60+'[1]SEMESTER 2'!T60</f>
        <v>22500000</v>
      </c>
      <c r="U60" s="45">
        <f>'[1]SEMESTER 1'!U60+'[1]SEMESTER 2'!U60</f>
        <v>93736000</v>
      </c>
      <c r="V60" s="45">
        <f>'[1]SEMESTER 1'!V60+'[1]SEMESTER 2'!V60</f>
        <v>0</v>
      </c>
      <c r="W60" s="45">
        <f>'[1]SEMESTER 1'!W60+'[1]SEMESTER 2'!W60</f>
        <v>0</v>
      </c>
      <c r="X60" s="45">
        <f t="shared" si="2"/>
        <v>459500000</v>
      </c>
      <c r="Y60" s="45">
        <f>'[1]SEMESTER 1'!Y60+'[1]SEMESTER 2'!Y60</f>
        <v>13713781</v>
      </c>
      <c r="Z60" s="45">
        <f>'[1]SEMESTER 1'!Z60+'[1]SEMESTER 2'!Z60</f>
        <v>13713781</v>
      </c>
      <c r="AA60" s="45">
        <f>'[1]SEMESTER 1'!AA60+'[1]SEMESTER 2'!AA60</f>
        <v>0</v>
      </c>
      <c r="AB60" s="45">
        <f>'[1]SEMESTER 1'!AB60+'[1]SEMESTER 2'!AB60</f>
        <v>6800000</v>
      </c>
      <c r="AC60" s="45">
        <f>'[1]SEMESTER 1'!AC60+'[1]SEMESTER 2'!AC60</f>
        <v>0</v>
      </c>
      <c r="AD60" s="45">
        <f>'[1]SEMESTER 1'!AD60+'[1]SEMESTER 2'!AD60</f>
        <v>0</v>
      </c>
      <c r="AE60" s="45">
        <f>'[1]SEMESTER 1'!AE60+'[1]SEMESTER 2'!AE60</f>
        <v>66736000</v>
      </c>
      <c r="AF60" s="45">
        <f t="shared" si="3"/>
        <v>73536000</v>
      </c>
      <c r="AG60" s="45">
        <f>'[1]SEMESTER 1'!AG60+'[1]SEMESTER 2'!AG60</f>
        <v>20200000</v>
      </c>
      <c r="AH60" s="45">
        <f>'[1]SEMESTER 1'!AH60+'[1]SEMESTER 2'!AH60</f>
        <v>0</v>
      </c>
      <c r="AI60" s="45">
        <f>'[1]SEMESTER 1'!AI60+'[1]SEMESTER 2'!AI60</f>
        <v>0</v>
      </c>
      <c r="AJ60" s="45">
        <f t="shared" si="4"/>
        <v>20200000</v>
      </c>
      <c r="AK60" s="45">
        <f>'[1]SEMESTER 1'!AK60+'[1]SEMESTER 2'!AK60</f>
        <v>105683000</v>
      </c>
      <c r="AL60" s="45">
        <f>'[1]SEMESTER 1'!AL60+'[1]SEMESTER 2'!AL60</f>
        <v>254281000</v>
      </c>
      <c r="AM60" s="45">
        <f>'[1]SEMESTER 1'!AM60+'[1]SEMESTER 2'!AM60</f>
        <v>4300000</v>
      </c>
      <c r="AN60" s="45">
        <f>'[1]SEMESTER 1'!AN60+'[1]SEMESTER 2'!AN60</f>
        <v>1500000</v>
      </c>
      <c r="AO60" s="45">
        <f>'[1]SEMESTER 1'!AO60+'[1]SEMESTER 2'!AO60</f>
        <v>0</v>
      </c>
      <c r="AP60" s="45">
        <f t="shared" si="5"/>
        <v>365764000</v>
      </c>
      <c r="AQ60" s="45">
        <f>'[1]SEMESTER 2'!AQ60</f>
        <v>228146</v>
      </c>
      <c r="AR60" s="45">
        <f>'[1]SEMESTER 2'!AR60</f>
        <v>0</v>
      </c>
      <c r="AS60" s="45">
        <f>'[1]SEMESTER 2'!AS60</f>
        <v>0</v>
      </c>
      <c r="AT60" s="45">
        <f t="shared" si="6"/>
        <v>228146</v>
      </c>
      <c r="AU60"/>
      <c r="AV60" s="4">
        <f t="shared" si="7"/>
        <v>228146</v>
      </c>
      <c r="AW60" s="4">
        <f t="shared" si="8"/>
        <v>0</v>
      </c>
      <c r="AX60" s="4">
        <f t="shared" si="9"/>
        <v>0</v>
      </c>
      <c r="AY60" s="4">
        <f t="shared" si="10"/>
        <v>0</v>
      </c>
      <c r="AZ60" s="4">
        <f t="shared" si="11"/>
        <v>0</v>
      </c>
      <c r="BA60" s="4">
        <f t="shared" si="12"/>
        <v>0</v>
      </c>
      <c r="BB60" s="6">
        <v>55100000</v>
      </c>
      <c r="BC60" s="6">
        <v>100217000</v>
      </c>
      <c r="BD60" s="4">
        <f t="shared" si="0"/>
        <v>28100000</v>
      </c>
      <c r="BF60" s="4">
        <f t="shared" si="13"/>
        <v>27000000</v>
      </c>
      <c r="BG60" s="9">
        <f t="shared" si="14"/>
        <v>33481000</v>
      </c>
      <c r="BH60" s="4">
        <f t="shared" si="15"/>
        <v>0</v>
      </c>
      <c r="BJ60" s="4">
        <f t="shared" si="16"/>
        <v>0</v>
      </c>
      <c r="BL60" s="4">
        <f t="shared" si="17"/>
        <v>-33481000</v>
      </c>
      <c r="BN60" s="47">
        <f>'[1]SEMESTER 1'!AB60</f>
        <v>3500000</v>
      </c>
      <c r="BO60" s="47">
        <f>'[1]SEMESTER 1'!AG60</f>
        <v>3600000</v>
      </c>
      <c r="BP60" s="47"/>
      <c r="BQ60" s="47">
        <f>'[1]SEMESTER 1'!AE60</f>
        <v>35007000</v>
      </c>
      <c r="BR60" s="47">
        <f>'[1]SEMESTER 1'!BJ60</f>
        <v>0</v>
      </c>
      <c r="BS60" s="47">
        <f t="shared" si="18"/>
        <v>42107000</v>
      </c>
      <c r="BU60" s="48">
        <f>'[1]SEMESTER 2'!AB60</f>
        <v>3300000</v>
      </c>
      <c r="BV60" s="48">
        <f>'[1]SEMESTER 2'!AG60</f>
        <v>16600000</v>
      </c>
      <c r="BW60" s="49"/>
      <c r="BX60" s="48">
        <f>'[1]SEMESTER 2'!AE60</f>
        <v>31729000</v>
      </c>
      <c r="BY60" s="50">
        <f>'[1]SEMESTER 2'!W60</f>
        <v>0</v>
      </c>
      <c r="BZ60" s="51">
        <f t="shared" si="19"/>
        <v>51629000</v>
      </c>
      <c r="CB60" s="4">
        <v>27000000</v>
      </c>
      <c r="CC60" s="4">
        <f t="shared" si="20"/>
        <v>27000000</v>
      </c>
      <c r="CD60" s="4">
        <f t="shared" si="21"/>
        <v>0</v>
      </c>
      <c r="CE60" s="4">
        <v>66736000</v>
      </c>
      <c r="CF60" s="4"/>
      <c r="CG60" s="4"/>
      <c r="CH60" s="3"/>
      <c r="CJ60" s="3"/>
      <c r="CK60" s="3"/>
    </row>
    <row r="61" spans="1:89" ht="24.75" customHeight="1" x14ac:dyDescent="0.25">
      <c r="A61" s="43">
        <v>54</v>
      </c>
      <c r="B61" s="44" t="s">
        <v>122</v>
      </c>
      <c r="C61" s="45">
        <v>855081</v>
      </c>
      <c r="D61" s="45"/>
      <c r="E61" s="45"/>
      <c r="F61" s="45">
        <f>'[1]SEMESTER 1'!F61+'[1]SEMESTER 2'!F61</f>
        <v>298080000</v>
      </c>
      <c r="G61" s="45">
        <f>'[1]SEMESTER 1'!G61+'[1]SEMESTER 2'!G61</f>
        <v>298080000</v>
      </c>
      <c r="H61" s="45">
        <f>'[1]SEMESTER 1'!H61+'[1]SEMESTER 2'!H61</f>
        <v>0</v>
      </c>
      <c r="I61" s="45">
        <v>0</v>
      </c>
      <c r="J61" s="45">
        <f>'[1]SEMESTER 1'!J61+'[1]SEMESTER 2'!J61</f>
        <v>0</v>
      </c>
      <c r="K61" s="45">
        <f>'[1]SEMESTER 1'!K61+'[1]SEMESTER 2'!K61</f>
        <v>0</v>
      </c>
      <c r="L61" s="45">
        <f t="shared" si="1"/>
        <v>597015081</v>
      </c>
      <c r="M61" s="45">
        <f>'[1]SEMESTER 1'!M61+'[1]SEMESTER 2'!M61</f>
        <v>0</v>
      </c>
      <c r="N61" s="45">
        <f>'[1]SEMESTER 1'!N61+'[1]SEMESTER 2'!N61</f>
        <v>363838</v>
      </c>
      <c r="O61" s="45">
        <f>'[1]SEMESTER 1'!O61+'[1]SEMESTER 2'!O61</f>
        <v>363838</v>
      </c>
      <c r="P61" s="45">
        <f>'[1]SEMESTER 1'!P61+'[1]SEMESTER 2'!P61</f>
        <v>596160000</v>
      </c>
      <c r="Q61" s="45">
        <f>'[1]SEMESTER 1'!Q61+'[1]SEMESTER 2'!Q61</f>
        <v>0</v>
      </c>
      <c r="R61" s="45">
        <f>'[1]SEMESTER 1'!R61+'[1]SEMESTER 2'!R61</f>
        <v>433950400</v>
      </c>
      <c r="S61" s="45">
        <f>'[1]SEMESTER 1'!S61+'[1]SEMESTER 2'!S61</f>
        <v>0</v>
      </c>
      <c r="T61" s="45">
        <f>'[1]SEMESTER 1'!T61+'[1]SEMESTER 2'!T61</f>
        <v>0</v>
      </c>
      <c r="U61" s="45">
        <f>'[1]SEMESTER 1'!U61+'[1]SEMESTER 2'!U61</f>
        <v>162209600</v>
      </c>
      <c r="V61" s="45">
        <f>'[1]SEMESTER 1'!V61+'[1]SEMESTER 2'!V61</f>
        <v>0</v>
      </c>
      <c r="W61" s="45">
        <f>'[1]SEMESTER 1'!W61+'[1]SEMESTER 2'!W61</f>
        <v>0</v>
      </c>
      <c r="X61" s="45">
        <f t="shared" si="2"/>
        <v>596160000</v>
      </c>
      <c r="Y61" s="45">
        <f>'[1]SEMESTER 1'!Y61+'[1]SEMESTER 2'!Y61</f>
        <v>28392804</v>
      </c>
      <c r="Z61" s="45">
        <f>'[1]SEMESTER 1'!Z61+'[1]SEMESTER 2'!Z61</f>
        <v>28392804</v>
      </c>
      <c r="AA61" s="45">
        <f>'[1]SEMESTER 1'!AA61+'[1]SEMESTER 2'!AA61</f>
        <v>0</v>
      </c>
      <c r="AB61" s="45">
        <f>'[1]SEMESTER 1'!AB61+'[1]SEMESTER 2'!AB61</f>
        <v>40625000</v>
      </c>
      <c r="AC61" s="45">
        <f>'[1]SEMESTER 1'!AC61+'[1]SEMESTER 2'!AC61</f>
        <v>0</v>
      </c>
      <c r="AD61" s="45">
        <f>'[1]SEMESTER 1'!AD61+'[1]SEMESTER 2'!AD61</f>
        <v>0</v>
      </c>
      <c r="AE61" s="45">
        <f>'[1]SEMESTER 1'!AE61+'[1]SEMESTER 2'!AE61</f>
        <v>97147100</v>
      </c>
      <c r="AF61" s="45">
        <f t="shared" si="3"/>
        <v>137772100</v>
      </c>
      <c r="AG61" s="45">
        <f>'[1]SEMESTER 1'!AG61+'[1]SEMESTER 2'!AG61</f>
        <v>24437500</v>
      </c>
      <c r="AH61" s="45">
        <f>'[1]SEMESTER 1'!AH61+'[1]SEMESTER 2'!AH61</f>
        <v>0</v>
      </c>
      <c r="AI61" s="45">
        <f>'[1]SEMESTER 1'!AI61+'[1]SEMESTER 2'!AI61</f>
        <v>0</v>
      </c>
      <c r="AJ61" s="45">
        <f t="shared" si="4"/>
        <v>24437500</v>
      </c>
      <c r="AK61" s="45">
        <f>'[1]SEMESTER 1'!AK61+'[1]SEMESTER 2'!AK61</f>
        <v>176207400</v>
      </c>
      <c r="AL61" s="45">
        <f>'[1]SEMESTER 1'!AL61+'[1]SEMESTER 2'!AL61</f>
        <v>222531000</v>
      </c>
      <c r="AM61" s="45">
        <f>'[1]SEMESTER 1'!AM61+'[1]SEMESTER 2'!AM61</f>
        <v>14090000</v>
      </c>
      <c r="AN61" s="45">
        <f>'[1]SEMESTER 1'!AN61+'[1]SEMESTER 2'!AN61</f>
        <v>21122000</v>
      </c>
      <c r="AO61" s="45">
        <f>'[1]SEMESTER 1'!AO61+'[1]SEMESTER 2'!AO61</f>
        <v>0</v>
      </c>
      <c r="AP61" s="45">
        <f t="shared" si="5"/>
        <v>433950400</v>
      </c>
      <c r="AQ61" s="45">
        <f>'[1]SEMESTER 2'!AQ61</f>
        <v>855081</v>
      </c>
      <c r="AR61" s="45">
        <f>'[1]SEMESTER 2'!AR61</f>
        <v>0</v>
      </c>
      <c r="AS61" s="45">
        <f>'[1]SEMESTER 2'!AS61</f>
        <v>0</v>
      </c>
      <c r="AT61" s="45">
        <f t="shared" si="6"/>
        <v>855081</v>
      </c>
      <c r="AV61" s="4">
        <f t="shared" si="7"/>
        <v>855081</v>
      </c>
      <c r="AW61" s="4">
        <f t="shared" si="8"/>
        <v>0</v>
      </c>
      <c r="AX61" s="4">
        <f t="shared" si="9"/>
        <v>0</v>
      </c>
      <c r="AY61" s="4">
        <f t="shared" si="10"/>
        <v>0</v>
      </c>
      <c r="AZ61" s="4">
        <f t="shared" si="11"/>
        <v>0</v>
      </c>
      <c r="BA61" s="4">
        <f t="shared" si="12"/>
        <v>0</v>
      </c>
      <c r="BB61" s="47">
        <v>40196000</v>
      </c>
      <c r="BC61" s="47">
        <v>78576000</v>
      </c>
      <c r="BD61" s="4">
        <f t="shared" si="0"/>
        <v>-24866500</v>
      </c>
      <c r="BF61" s="4">
        <f t="shared" si="13"/>
        <v>65062500</v>
      </c>
      <c r="BG61" s="9">
        <f t="shared" si="14"/>
        <v>-18571100</v>
      </c>
      <c r="BH61" s="4">
        <f t="shared" si="15"/>
        <v>0</v>
      </c>
      <c r="BJ61" s="4">
        <f t="shared" si="16"/>
        <v>0</v>
      </c>
      <c r="BL61" s="4">
        <f t="shared" si="17"/>
        <v>18571100</v>
      </c>
      <c r="BN61" s="47">
        <f>'[1]SEMESTER 1'!AB61</f>
        <v>15500000</v>
      </c>
      <c r="BO61" s="47">
        <f>'[1]SEMESTER 1'!AG61</f>
        <v>8550000</v>
      </c>
      <c r="BP61" s="47"/>
      <c r="BQ61" s="47">
        <f>'[1]SEMESTER 1'!AE61</f>
        <v>33773600</v>
      </c>
      <c r="BR61" s="47">
        <f>'[1]SEMESTER 1'!BJ61</f>
        <v>0</v>
      </c>
      <c r="BS61" s="47">
        <f t="shared" si="18"/>
        <v>57823600</v>
      </c>
      <c r="BU61" s="48">
        <f>'[1]SEMESTER 2'!AB61</f>
        <v>25125000</v>
      </c>
      <c r="BV61" s="48">
        <f>'[1]SEMESTER 2'!AG61</f>
        <v>15887500</v>
      </c>
      <c r="BW61" s="49"/>
      <c r="BX61" s="48">
        <f>'[1]SEMESTER 2'!AE61</f>
        <v>63373500</v>
      </c>
      <c r="BY61" s="50">
        <f>'[1]SEMESTER 2'!W61</f>
        <v>0</v>
      </c>
      <c r="BZ61" s="51">
        <f t="shared" si="19"/>
        <v>104386000</v>
      </c>
      <c r="CB61" s="4">
        <v>65062500</v>
      </c>
      <c r="CC61" s="4">
        <f t="shared" si="20"/>
        <v>65062500</v>
      </c>
      <c r="CD61" s="4">
        <f t="shared" si="21"/>
        <v>0</v>
      </c>
      <c r="CE61" s="4">
        <v>97147100</v>
      </c>
      <c r="CF61" s="4"/>
      <c r="CG61" s="4"/>
      <c r="CH61" s="3"/>
      <c r="CJ61" s="3"/>
      <c r="CK61" s="3"/>
    </row>
    <row r="62" spans="1:89" ht="25.15" customHeight="1" x14ac:dyDescent="0.25">
      <c r="A62" s="43">
        <v>55</v>
      </c>
      <c r="B62" s="44" t="s">
        <v>123</v>
      </c>
      <c r="C62" s="45">
        <v>320279</v>
      </c>
      <c r="D62" s="45"/>
      <c r="E62" s="45"/>
      <c r="F62" s="45">
        <f>'[1]SEMESTER 1'!F62+'[1]SEMESTER 2'!F62</f>
        <v>112240000</v>
      </c>
      <c r="G62" s="45">
        <f>'[1]SEMESTER 1'!G62+'[1]SEMESTER 2'!G62</f>
        <v>112240000</v>
      </c>
      <c r="H62" s="45">
        <f>'[1]SEMESTER 1'!H62+'[1]SEMESTER 2'!H62</f>
        <v>0</v>
      </c>
      <c r="I62" s="45">
        <v>0</v>
      </c>
      <c r="J62" s="45">
        <f>'[1]SEMESTER 1'!J62+'[1]SEMESTER 2'!J62</f>
        <v>0</v>
      </c>
      <c r="K62" s="45">
        <f>'[1]SEMESTER 1'!K62+'[1]SEMESTER 2'!K62</f>
        <v>0</v>
      </c>
      <c r="L62" s="45">
        <f t="shared" si="1"/>
        <v>224800279</v>
      </c>
      <c r="M62" s="45">
        <f>'[1]SEMESTER 1'!M62+'[1]SEMESTER 2'!M62</f>
        <v>0</v>
      </c>
      <c r="N62" s="45">
        <f>'[1]SEMESTER 1'!N62+'[1]SEMESTER 2'!N62</f>
        <v>160616</v>
      </c>
      <c r="O62" s="45">
        <f>'[1]SEMESTER 1'!O62+'[1]SEMESTER 2'!O62</f>
        <v>160166</v>
      </c>
      <c r="P62" s="45">
        <f>'[1]SEMESTER 1'!P62+'[1]SEMESTER 2'!P62</f>
        <v>224480000</v>
      </c>
      <c r="Q62" s="45">
        <f>'[1]SEMESTER 1'!Q62+'[1]SEMESTER 2'!Q62</f>
        <v>0</v>
      </c>
      <c r="R62" s="45">
        <f>'[1]SEMESTER 1'!R62+'[1]SEMESTER 2'!R62</f>
        <v>164753000</v>
      </c>
      <c r="S62" s="45">
        <f>'[1]SEMESTER 1'!S62+'[1]SEMESTER 2'!S62</f>
        <v>0</v>
      </c>
      <c r="T62" s="45">
        <f>'[1]SEMESTER 1'!T62+'[1]SEMESTER 2'!T62</f>
        <v>0</v>
      </c>
      <c r="U62" s="45">
        <f>'[1]SEMESTER 1'!U62+'[1]SEMESTER 2'!U62</f>
        <v>59727000</v>
      </c>
      <c r="V62" s="45">
        <f>'[1]SEMESTER 1'!V62+'[1]SEMESTER 2'!V62</f>
        <v>0</v>
      </c>
      <c r="W62" s="45">
        <f>'[1]SEMESTER 1'!W62+'[1]SEMESTER 2'!W62</f>
        <v>0</v>
      </c>
      <c r="X62" s="45">
        <f t="shared" si="2"/>
        <v>224480000</v>
      </c>
      <c r="Y62" s="45">
        <f>'[1]SEMESTER 1'!Y62+'[1]SEMESTER 2'!Y62</f>
        <v>11212068</v>
      </c>
      <c r="Z62" s="45">
        <f>'[1]SEMESTER 1'!Z62+'[1]SEMESTER 2'!Z62</f>
        <v>11212068</v>
      </c>
      <c r="AA62" s="45">
        <f>'[1]SEMESTER 1'!AA62+'[1]SEMESTER 2'!AA62</f>
        <v>0</v>
      </c>
      <c r="AB62" s="45">
        <f>'[1]SEMESTER 1'!AB62+'[1]SEMESTER 2'!AB62</f>
        <v>5000000</v>
      </c>
      <c r="AC62" s="45">
        <f>'[1]SEMESTER 1'!AC62+'[1]SEMESTER 2'!AC62</f>
        <v>0</v>
      </c>
      <c r="AD62" s="45">
        <f>'[1]SEMESTER 1'!AD62+'[1]SEMESTER 2'!AD62</f>
        <v>0</v>
      </c>
      <c r="AE62" s="45">
        <f>'[1]SEMESTER 1'!AE62+'[1]SEMESTER 2'!AE62</f>
        <v>31827000</v>
      </c>
      <c r="AF62" s="45">
        <f t="shared" si="3"/>
        <v>36827000</v>
      </c>
      <c r="AG62" s="45">
        <f>'[1]SEMESTER 1'!AG62+'[1]SEMESTER 2'!AG62</f>
        <v>22900000</v>
      </c>
      <c r="AH62" s="45">
        <f>'[1]SEMESTER 1'!AH62+'[1]SEMESTER 2'!AH62</f>
        <v>0</v>
      </c>
      <c r="AI62" s="45">
        <f>'[1]SEMESTER 1'!AI62+'[1]SEMESTER 2'!AI62</f>
        <v>0</v>
      </c>
      <c r="AJ62" s="45">
        <f t="shared" si="4"/>
        <v>22900000</v>
      </c>
      <c r="AK62" s="45">
        <f>'[1]SEMESTER 1'!AK62+'[1]SEMESTER 2'!AK62</f>
        <v>56193000</v>
      </c>
      <c r="AL62" s="45">
        <f>'[1]SEMESTER 1'!AL62+'[1]SEMESTER 2'!AL62</f>
        <v>103700000</v>
      </c>
      <c r="AM62" s="45">
        <f>'[1]SEMESTER 1'!AM62+'[1]SEMESTER 2'!AM62</f>
        <v>360000</v>
      </c>
      <c r="AN62" s="45">
        <f>'[1]SEMESTER 1'!AN62+'[1]SEMESTER 2'!AN62</f>
        <v>4500000</v>
      </c>
      <c r="AO62" s="45">
        <f>'[1]SEMESTER 1'!AO62+'[1]SEMESTER 2'!AO62</f>
        <v>0</v>
      </c>
      <c r="AP62" s="45">
        <f t="shared" si="5"/>
        <v>164753000</v>
      </c>
      <c r="AQ62" s="45">
        <f>'[1]SEMESTER 2'!AQ62</f>
        <v>320279</v>
      </c>
      <c r="AR62" s="45">
        <f>'[1]SEMESTER 2'!AR62</f>
        <v>0</v>
      </c>
      <c r="AS62" s="45">
        <f>'[1]SEMESTER 2'!AS62</f>
        <v>0</v>
      </c>
      <c r="AT62" s="45">
        <f t="shared" si="6"/>
        <v>320279</v>
      </c>
      <c r="AV62" s="4">
        <f t="shared" si="7"/>
        <v>320729</v>
      </c>
      <c r="AW62" s="4">
        <f t="shared" si="8"/>
        <v>-450</v>
      </c>
      <c r="AX62" s="4">
        <f t="shared" si="9"/>
        <v>0</v>
      </c>
      <c r="AY62" s="4">
        <f t="shared" si="10"/>
        <v>0</v>
      </c>
      <c r="AZ62" s="4">
        <f t="shared" si="11"/>
        <v>0</v>
      </c>
      <c r="BA62" s="4">
        <f t="shared" si="12"/>
        <v>0</v>
      </c>
      <c r="BB62">
        <v>13300000</v>
      </c>
      <c r="BC62">
        <v>48428800</v>
      </c>
      <c r="BD62" s="4">
        <f t="shared" si="0"/>
        <v>-14600000</v>
      </c>
      <c r="BF62" s="4">
        <f t="shared" si="13"/>
        <v>27900000</v>
      </c>
      <c r="BG62" s="9">
        <f t="shared" si="14"/>
        <v>16601800</v>
      </c>
      <c r="BH62" s="4">
        <f t="shared" si="15"/>
        <v>0</v>
      </c>
      <c r="BJ62" s="4">
        <f t="shared" si="16"/>
        <v>0</v>
      </c>
      <c r="BL62" s="4">
        <f t="shared" si="17"/>
        <v>-16601800</v>
      </c>
      <c r="BN62" s="47">
        <f>'[1]SEMESTER 1'!AB62</f>
        <v>0</v>
      </c>
      <c r="BO62" s="47">
        <f>'[1]SEMESTER 1'!AG62</f>
        <v>1800000</v>
      </c>
      <c r="BP62" s="47"/>
      <c r="BQ62" s="47">
        <f>'[1]SEMESTER 1'!AE62</f>
        <v>31827000</v>
      </c>
      <c r="BR62" s="47">
        <f>'[1]SEMESTER 1'!BJ62</f>
        <v>0</v>
      </c>
      <c r="BS62" s="47">
        <f t="shared" si="18"/>
        <v>33627000</v>
      </c>
      <c r="BU62" s="48">
        <f>'[1]SEMESTER 2'!AB62</f>
        <v>5000000</v>
      </c>
      <c r="BV62" s="48">
        <f>'[1]SEMESTER 2'!AG62</f>
        <v>21100000</v>
      </c>
      <c r="BW62" s="49"/>
      <c r="BX62" s="48">
        <f>'[1]SEMESTER 2'!AE62</f>
        <v>0</v>
      </c>
      <c r="BY62" s="50">
        <f>'[1]SEMESTER 2'!W62</f>
        <v>0</v>
      </c>
      <c r="BZ62" s="51">
        <f t="shared" si="19"/>
        <v>26100000</v>
      </c>
      <c r="CB62" s="4">
        <v>31900000</v>
      </c>
      <c r="CC62" s="4">
        <f t="shared" si="20"/>
        <v>27900000</v>
      </c>
      <c r="CD62" s="4">
        <f t="shared" si="21"/>
        <v>4000000</v>
      </c>
      <c r="CE62" s="4">
        <v>31827000</v>
      </c>
      <c r="CF62" s="4"/>
      <c r="CG62" s="4"/>
      <c r="CH62" s="3"/>
      <c r="CJ62" s="3"/>
      <c r="CK62" s="3"/>
    </row>
    <row r="63" spans="1:89" ht="25.15" customHeight="1" x14ac:dyDescent="0.25">
      <c r="A63" s="43">
        <v>56</v>
      </c>
      <c r="B63" s="74" t="s">
        <v>124</v>
      </c>
      <c r="C63" s="45">
        <v>130420</v>
      </c>
      <c r="D63" s="45"/>
      <c r="E63" s="45"/>
      <c r="F63" s="45">
        <f>'[1]SEMESTER 1'!F63+'[1]SEMESTER 2'!F63</f>
        <v>56120000</v>
      </c>
      <c r="G63" s="45">
        <f>'[1]SEMESTER 1'!G63+'[1]SEMESTER 2'!G63</f>
        <v>56120000</v>
      </c>
      <c r="H63" s="45">
        <f>'[1]SEMESTER 1'!H63+'[1]SEMESTER 2'!H63</f>
        <v>0</v>
      </c>
      <c r="I63" s="45">
        <v>0</v>
      </c>
      <c r="J63" s="45">
        <f>'[1]SEMESTER 1'!J63+'[1]SEMESTER 2'!J63</f>
        <v>0</v>
      </c>
      <c r="K63" s="45">
        <f>'[1]SEMESTER 1'!K63+'[1]SEMESTER 2'!K63</f>
        <v>0</v>
      </c>
      <c r="L63" s="45">
        <f t="shared" si="1"/>
        <v>112370420</v>
      </c>
      <c r="M63" s="45">
        <f>'[1]SEMESTER 1'!M63+'[1]SEMESTER 2'!M63</f>
        <v>0</v>
      </c>
      <c r="N63" s="45">
        <f>'[1]SEMESTER 1'!N63+'[1]SEMESTER 2'!N63</f>
        <v>94022</v>
      </c>
      <c r="O63" s="45">
        <f>'[1]SEMESTER 1'!O63+'[1]SEMESTER 2'!O63</f>
        <v>94022</v>
      </c>
      <c r="P63" s="45">
        <f>'[1]SEMESTER 1'!P63+'[1]SEMESTER 2'!P63</f>
        <v>112240000</v>
      </c>
      <c r="Q63" s="45">
        <f>'[1]SEMESTER 1'!Q63+'[1]SEMESTER 2'!Q63</f>
        <v>0</v>
      </c>
      <c r="R63" s="45">
        <f>'[1]SEMESTER 1'!R63+'[1]SEMESTER 2'!R63</f>
        <v>95447200</v>
      </c>
      <c r="S63" s="45">
        <f>'[1]SEMESTER 1'!S63+'[1]SEMESTER 2'!S63</f>
        <v>0</v>
      </c>
      <c r="T63" s="45">
        <f>'[1]SEMESTER 1'!T63+'[1]SEMESTER 2'!T63</f>
        <v>0</v>
      </c>
      <c r="U63" s="45">
        <f>'[1]SEMESTER 1'!U63+'[1]SEMESTER 2'!U63</f>
        <v>16792800</v>
      </c>
      <c r="V63" s="45">
        <f>'[1]SEMESTER 1'!V63+'[1]SEMESTER 2'!V63</f>
        <v>0</v>
      </c>
      <c r="W63" s="45">
        <f>'[1]SEMESTER 1'!W63+'[1]SEMESTER 2'!W63</f>
        <v>0</v>
      </c>
      <c r="X63" s="45">
        <f t="shared" si="2"/>
        <v>112240000</v>
      </c>
      <c r="Y63" s="45">
        <f>'[1]SEMESTER 1'!Y63+'[1]SEMESTER 2'!Y63</f>
        <v>3781865</v>
      </c>
      <c r="Z63" s="45">
        <f>'[1]SEMESTER 1'!Z63+'[1]SEMESTER 2'!Z63</f>
        <v>3781865</v>
      </c>
      <c r="AA63" s="45">
        <f>'[1]SEMESTER 1'!AA63+'[1]SEMESTER 2'!AA63</f>
        <v>0</v>
      </c>
      <c r="AB63" s="45">
        <f>'[1]SEMESTER 1'!AB63+'[1]SEMESTER 2'!AB63</f>
        <v>8050000</v>
      </c>
      <c r="AC63" s="45">
        <f>'[1]SEMESTER 1'!AC63+'[1]SEMESTER 2'!AC63</f>
        <v>0</v>
      </c>
      <c r="AD63" s="45">
        <f>'[1]SEMESTER 1'!AD63+'[1]SEMESTER 2'!AD63</f>
        <v>0</v>
      </c>
      <c r="AE63" s="45">
        <f>'[1]SEMESTER 1'!AE63+'[1]SEMESTER 2'!AE63</f>
        <v>8742800</v>
      </c>
      <c r="AF63" s="45">
        <f t="shared" si="3"/>
        <v>16792800</v>
      </c>
      <c r="AG63" s="45">
        <f>'[1]SEMESTER 1'!AG63+'[1]SEMESTER 2'!AG63</f>
        <v>0</v>
      </c>
      <c r="AH63" s="45">
        <f>'[1]SEMESTER 1'!AH63+'[1]SEMESTER 2'!AH63</f>
        <v>0</v>
      </c>
      <c r="AI63" s="45">
        <f>'[1]SEMESTER 1'!AI63+'[1]SEMESTER 2'!AI63</f>
        <v>0</v>
      </c>
      <c r="AJ63" s="45">
        <f t="shared" si="4"/>
        <v>0</v>
      </c>
      <c r="AK63" s="45">
        <f>'[1]SEMESTER 1'!AK63+'[1]SEMESTER 2'!AK63</f>
        <v>26900470</v>
      </c>
      <c r="AL63" s="45">
        <f>'[1]SEMESTER 1'!AL63+'[1]SEMESTER 2'!AL63</f>
        <v>65926925</v>
      </c>
      <c r="AM63" s="45">
        <f>'[1]SEMESTER 1'!AM63+'[1]SEMESTER 2'!AM63</f>
        <v>1990000</v>
      </c>
      <c r="AN63" s="45">
        <f>'[1]SEMESTER 1'!AN63+'[1]SEMESTER 2'!AN63</f>
        <v>629805</v>
      </c>
      <c r="AO63" s="45">
        <f>'[1]SEMESTER 1'!AO63+'[1]SEMESTER 2'!AO63</f>
        <v>0</v>
      </c>
      <c r="AP63" s="45">
        <f t="shared" si="5"/>
        <v>95447200</v>
      </c>
      <c r="AQ63" s="45">
        <f>'[1]SEMESTER 2'!AQ63</f>
        <v>130420</v>
      </c>
      <c r="AR63" s="45">
        <f>'[1]SEMESTER 2'!AR63</f>
        <v>0</v>
      </c>
      <c r="AS63" s="45">
        <f>'[1]SEMESTER 2'!AS63</f>
        <v>0</v>
      </c>
      <c r="AT63" s="45">
        <f t="shared" si="6"/>
        <v>130420</v>
      </c>
      <c r="AV63" s="4">
        <f t="shared" si="7"/>
        <v>130420</v>
      </c>
      <c r="AW63" s="4">
        <f t="shared" si="8"/>
        <v>0</v>
      </c>
      <c r="AX63" s="4">
        <f t="shared" si="9"/>
        <v>0</v>
      </c>
      <c r="AY63" s="4">
        <f t="shared" si="10"/>
        <v>0</v>
      </c>
      <c r="AZ63" s="4">
        <f t="shared" si="11"/>
        <v>0</v>
      </c>
      <c r="BA63" s="4">
        <f t="shared" si="12"/>
        <v>0</v>
      </c>
      <c r="BB63">
        <v>23380000</v>
      </c>
      <c r="BC63">
        <v>8784500</v>
      </c>
      <c r="BD63" s="4">
        <f t="shared" si="0"/>
        <v>15330000</v>
      </c>
      <c r="BF63" s="4">
        <f t="shared" si="13"/>
        <v>8050000</v>
      </c>
      <c r="BG63" s="9">
        <f t="shared" si="14"/>
        <v>41700</v>
      </c>
      <c r="BH63" s="4">
        <f t="shared" si="15"/>
        <v>0</v>
      </c>
      <c r="BJ63" s="4">
        <f t="shared" si="16"/>
        <v>0</v>
      </c>
      <c r="BL63" s="4">
        <f t="shared" si="17"/>
        <v>-41700</v>
      </c>
      <c r="BN63" s="47">
        <f>'[1]SEMESTER 1'!AB63</f>
        <v>0</v>
      </c>
      <c r="BO63" s="47">
        <f>'[1]SEMESTER 1'!AG63</f>
        <v>0</v>
      </c>
      <c r="BP63" s="47"/>
      <c r="BQ63" s="47">
        <f>'[1]SEMESTER 1'!AE63</f>
        <v>8742800</v>
      </c>
      <c r="BR63" s="47">
        <f>'[1]SEMESTER 1'!BJ63</f>
        <v>0</v>
      </c>
      <c r="BS63" s="47">
        <f t="shared" si="18"/>
        <v>8742800</v>
      </c>
      <c r="BU63" s="48">
        <f>'[1]SEMESTER 2'!AB63</f>
        <v>8050000</v>
      </c>
      <c r="BV63" s="48">
        <f>'[1]SEMESTER 2'!AG63</f>
        <v>0</v>
      </c>
      <c r="BW63" s="49"/>
      <c r="BX63" s="48">
        <f>'[1]SEMESTER 2'!AE63</f>
        <v>0</v>
      </c>
      <c r="BY63" s="50">
        <f>'[1]SEMESTER 2'!W63</f>
        <v>0</v>
      </c>
      <c r="BZ63" s="51">
        <f t="shared" si="19"/>
        <v>8050000</v>
      </c>
      <c r="CB63" s="4">
        <v>8050000</v>
      </c>
      <c r="CC63" s="4">
        <f t="shared" si="20"/>
        <v>8050000</v>
      </c>
      <c r="CD63" s="4">
        <f t="shared" si="21"/>
        <v>0</v>
      </c>
      <c r="CE63" s="4">
        <v>8742800</v>
      </c>
      <c r="CF63" s="4"/>
      <c r="CG63" s="4"/>
      <c r="CH63" s="3"/>
      <c r="CJ63" s="3"/>
      <c r="CK63" s="3"/>
    </row>
    <row r="64" spans="1:89" s="6" customFormat="1" ht="24.75" customHeight="1" x14ac:dyDescent="0.25">
      <c r="A64" s="43">
        <v>57</v>
      </c>
      <c r="B64" s="44" t="s">
        <v>125</v>
      </c>
      <c r="C64" s="45">
        <v>308509</v>
      </c>
      <c r="D64" s="45"/>
      <c r="E64" s="45"/>
      <c r="F64" s="45">
        <f>'[1]SEMESTER 1'!F64+'[1]SEMESTER 2'!F64</f>
        <v>132480000</v>
      </c>
      <c r="G64" s="45">
        <f>'[1]SEMESTER 1'!G64+'[1]SEMESTER 2'!G64</f>
        <v>132480000</v>
      </c>
      <c r="H64" s="45">
        <f>'[1]SEMESTER 1'!H64+'[1]SEMESTER 2'!H64</f>
        <v>0</v>
      </c>
      <c r="I64" s="45">
        <v>0</v>
      </c>
      <c r="J64" s="45">
        <f>'[1]SEMESTER 1'!J64+'[1]SEMESTER 2'!J64</f>
        <v>0</v>
      </c>
      <c r="K64" s="45">
        <f>'[1]SEMESTER 1'!K64+'[1]SEMESTER 2'!K64</f>
        <v>0</v>
      </c>
      <c r="L64" s="45">
        <f t="shared" si="1"/>
        <v>265268509</v>
      </c>
      <c r="M64" s="45">
        <f>'[1]SEMESTER 1'!M64+'[1]SEMESTER 2'!M64</f>
        <v>0</v>
      </c>
      <c r="N64" s="45">
        <f>'[1]SEMESTER 1'!N64+'[1]SEMESTER 2'!N64</f>
        <v>153373</v>
      </c>
      <c r="O64" s="45">
        <f>'[1]SEMESTER 1'!O64+'[1]SEMESTER 2'!O64</f>
        <v>153373</v>
      </c>
      <c r="P64" s="45">
        <f>'[1]SEMESTER 1'!P64+'[1]SEMESTER 2'!P64</f>
        <v>264960000</v>
      </c>
      <c r="Q64" s="45">
        <f>'[1]SEMESTER 1'!Q64+'[1]SEMESTER 2'!Q64</f>
        <v>0</v>
      </c>
      <c r="R64" s="45">
        <f>'[1]SEMESTER 1'!R64+'[1]SEMESTER 2'!R64</f>
        <v>176382002</v>
      </c>
      <c r="S64" s="45">
        <f>'[1]SEMESTER 1'!S64+'[1]SEMESTER 2'!S64</f>
        <v>0</v>
      </c>
      <c r="T64" s="45">
        <f>'[1]SEMESTER 1'!T64+'[1]SEMESTER 2'!T64</f>
        <v>0</v>
      </c>
      <c r="U64" s="45">
        <f>'[1]SEMESTER 1'!U64+'[1]SEMESTER 2'!U64</f>
        <v>88577998</v>
      </c>
      <c r="V64" s="45">
        <f>'[1]SEMESTER 1'!V64+'[1]SEMESTER 2'!V64</f>
        <v>0</v>
      </c>
      <c r="W64" s="45">
        <f>'[1]SEMESTER 1'!W64+'[1]SEMESTER 2'!W64</f>
        <v>0</v>
      </c>
      <c r="X64" s="45">
        <f t="shared" si="2"/>
        <v>264960000</v>
      </c>
      <c r="Y64" s="45">
        <f>'[1]SEMESTER 1'!Y64+'[1]SEMESTER 2'!Y64</f>
        <v>8091050</v>
      </c>
      <c r="Z64" s="45">
        <f>'[1]SEMESTER 1'!Z64+'[1]SEMESTER 2'!Z64</f>
        <v>8091050</v>
      </c>
      <c r="AA64" s="45">
        <f>'[1]SEMESTER 1'!AA64+'[1]SEMESTER 2'!AA64</f>
        <v>0</v>
      </c>
      <c r="AB64" s="45">
        <f>'[1]SEMESTER 1'!AB64+'[1]SEMESTER 2'!AB64</f>
        <v>30799998</v>
      </c>
      <c r="AC64" s="45">
        <f>'[1]SEMESTER 1'!AC64+'[1]SEMESTER 2'!AC64</f>
        <v>0</v>
      </c>
      <c r="AD64" s="45">
        <f>'[1]SEMESTER 1'!AD64+'[1]SEMESTER 2'!AD64</f>
        <v>0</v>
      </c>
      <c r="AE64" s="45">
        <f>'[1]SEMESTER 1'!AE64+'[1]SEMESTER 2'!AE64</f>
        <v>49378000</v>
      </c>
      <c r="AF64" s="45">
        <f t="shared" si="3"/>
        <v>80177998</v>
      </c>
      <c r="AG64" s="45">
        <f>'[1]SEMESTER 1'!AG64+'[1]SEMESTER 2'!AG64</f>
        <v>8400000</v>
      </c>
      <c r="AH64" s="45">
        <f>'[1]SEMESTER 1'!AH64+'[1]SEMESTER 2'!AH64</f>
        <v>0</v>
      </c>
      <c r="AI64" s="45">
        <f>'[1]SEMESTER 1'!AI64+'[1]SEMESTER 2'!AI64</f>
        <v>0</v>
      </c>
      <c r="AJ64" s="45">
        <f t="shared" si="4"/>
        <v>8400000</v>
      </c>
      <c r="AK64" s="45">
        <f>'[1]SEMESTER 1'!AK64+'[1]SEMESTER 2'!AK64</f>
        <v>82052002</v>
      </c>
      <c r="AL64" s="45">
        <f>'[1]SEMESTER 1'!AL64+'[1]SEMESTER 2'!AL64</f>
        <v>92460000</v>
      </c>
      <c r="AM64" s="45">
        <f>'[1]SEMESTER 1'!AM64+'[1]SEMESTER 2'!AM64</f>
        <v>1870000</v>
      </c>
      <c r="AN64" s="45">
        <f>'[1]SEMESTER 1'!AN64+'[1]SEMESTER 2'!AN64</f>
        <v>0</v>
      </c>
      <c r="AO64" s="45">
        <f>'[1]SEMESTER 1'!AO64+'[1]SEMESTER 2'!AO64</f>
        <v>0</v>
      </c>
      <c r="AP64" s="45">
        <f t="shared" si="5"/>
        <v>176382002</v>
      </c>
      <c r="AQ64" s="45">
        <f>'[1]SEMESTER 2'!AQ64</f>
        <v>308509</v>
      </c>
      <c r="AR64" s="45">
        <f>'[1]SEMESTER 2'!AR64</f>
        <v>0</v>
      </c>
      <c r="AS64" s="45">
        <f>'[1]SEMESTER 2'!AS64</f>
        <v>0</v>
      </c>
      <c r="AT64" s="45">
        <f t="shared" si="6"/>
        <v>308509</v>
      </c>
      <c r="AU64"/>
      <c r="AV64" s="4">
        <f t="shared" si="7"/>
        <v>308509</v>
      </c>
      <c r="AW64" s="4">
        <f t="shared" si="8"/>
        <v>0</v>
      </c>
      <c r="AX64" s="4">
        <f t="shared" si="9"/>
        <v>0</v>
      </c>
      <c r="AY64" s="4">
        <f t="shared" si="10"/>
        <v>0</v>
      </c>
      <c r="AZ64" s="4">
        <f t="shared" si="11"/>
        <v>0</v>
      </c>
      <c r="BA64" s="4">
        <f t="shared" si="12"/>
        <v>0</v>
      </c>
      <c r="BB64" s="46"/>
      <c r="BC64" s="46">
        <v>19635900</v>
      </c>
      <c r="BD64" s="4">
        <f t="shared" si="0"/>
        <v>-39199998</v>
      </c>
      <c r="BF64" s="4">
        <f t="shared" si="13"/>
        <v>39199998</v>
      </c>
      <c r="BG64" s="9">
        <f t="shared" si="14"/>
        <v>-29742100</v>
      </c>
      <c r="BH64" s="4">
        <f t="shared" si="15"/>
        <v>0</v>
      </c>
      <c r="BJ64" s="4">
        <f t="shared" si="16"/>
        <v>0</v>
      </c>
      <c r="BL64" s="4">
        <f t="shared" si="17"/>
        <v>29742100</v>
      </c>
      <c r="BN64" s="47">
        <f>'[1]SEMESTER 1'!AB64</f>
        <v>27999998</v>
      </c>
      <c r="BO64" s="47">
        <f>'[1]SEMESTER 1'!AG64</f>
        <v>0</v>
      </c>
      <c r="BP64" s="47"/>
      <c r="BQ64" s="47">
        <f>'[1]SEMESTER 1'!AE64</f>
        <v>0</v>
      </c>
      <c r="BR64" s="47">
        <f>'[1]SEMESTER 1'!BJ64</f>
        <v>0</v>
      </c>
      <c r="BS64" s="47">
        <f t="shared" si="18"/>
        <v>27999998</v>
      </c>
      <c r="BU64" s="48">
        <f>'[1]SEMESTER 2'!AB64</f>
        <v>2800000</v>
      </c>
      <c r="BV64" s="48">
        <f>'[1]SEMESTER 2'!AG64</f>
        <v>8400000</v>
      </c>
      <c r="BW64" s="49"/>
      <c r="BX64" s="48">
        <f>'[1]SEMESTER 2'!AE64</f>
        <v>49378000</v>
      </c>
      <c r="BY64" s="50">
        <f>'[1]SEMESTER 2'!W64</f>
        <v>0</v>
      </c>
      <c r="BZ64" s="51">
        <f t="shared" si="19"/>
        <v>60578000</v>
      </c>
      <c r="CB64" s="4">
        <v>39199998</v>
      </c>
      <c r="CC64" s="4">
        <f t="shared" si="20"/>
        <v>39199998</v>
      </c>
      <c r="CD64" s="4">
        <f t="shared" si="21"/>
        <v>0</v>
      </c>
      <c r="CE64" s="4">
        <v>49378000</v>
      </c>
      <c r="CF64" s="4"/>
      <c r="CG64" s="4"/>
      <c r="CH64" s="3"/>
      <c r="CJ64" s="3"/>
      <c r="CK64" s="3"/>
    </row>
    <row r="65" spans="1:89" ht="25.15" customHeight="1" x14ac:dyDescent="0.25">
      <c r="A65" s="43">
        <v>58</v>
      </c>
      <c r="B65" s="44" t="s">
        <v>126</v>
      </c>
      <c r="C65" s="45">
        <v>688833</v>
      </c>
      <c r="D65" s="45"/>
      <c r="E65" s="45"/>
      <c r="F65" s="45">
        <f>'[1]SEMESTER 1'!F65+'[1]SEMESTER 2'!F65</f>
        <v>173880000</v>
      </c>
      <c r="G65" s="45">
        <f>'[1]SEMESTER 1'!G65+'[1]SEMESTER 2'!G65</f>
        <v>173880000</v>
      </c>
      <c r="H65" s="45">
        <f>'[1]SEMESTER 1'!H65+'[1]SEMESTER 2'!H65</f>
        <v>0</v>
      </c>
      <c r="I65" s="45">
        <v>22500000</v>
      </c>
      <c r="J65" s="45">
        <f>'[1]SEMESTER 1'!J65+'[1]SEMESTER 2'!J65</f>
        <v>0</v>
      </c>
      <c r="K65" s="45">
        <f>'[1]SEMESTER 1'!K65+'[1]SEMESTER 2'!K65</f>
        <v>0</v>
      </c>
      <c r="L65" s="45">
        <f t="shared" si="1"/>
        <v>370948833</v>
      </c>
      <c r="M65" s="45">
        <f>'[1]SEMESTER 1'!M65+'[1]SEMESTER 2'!M65</f>
        <v>0</v>
      </c>
      <c r="N65" s="45">
        <f>'[1]SEMESTER 1'!N65+'[1]SEMESTER 2'!N65</f>
        <v>252687</v>
      </c>
      <c r="O65" s="45">
        <f>'[1]SEMESTER 1'!O65+'[1]SEMESTER 2'!O65</f>
        <v>252687</v>
      </c>
      <c r="P65" s="45">
        <f>'[1]SEMESTER 1'!P65+'[1]SEMESTER 2'!P65</f>
        <v>370260000</v>
      </c>
      <c r="Q65" s="45">
        <f>'[1]SEMESTER 1'!Q65+'[1]SEMESTER 2'!Q65</f>
        <v>0</v>
      </c>
      <c r="R65" s="45">
        <f>'[1]SEMESTER 1'!R65+'[1]SEMESTER 2'!R65</f>
        <v>263283840</v>
      </c>
      <c r="S65" s="45">
        <f>'[1]SEMESTER 1'!S65+'[1]SEMESTER 2'!S65</f>
        <v>0</v>
      </c>
      <c r="T65" s="45">
        <f>'[1]SEMESTER 1'!T65+'[1]SEMESTER 2'!T65</f>
        <v>11685000</v>
      </c>
      <c r="U65" s="45">
        <f>'[1]SEMESTER 1'!U65+'[1]SEMESTER 2'!U65</f>
        <v>95291160</v>
      </c>
      <c r="V65" s="45">
        <f>'[1]SEMESTER 1'!V65+'[1]SEMESTER 2'!V65</f>
        <v>0</v>
      </c>
      <c r="W65" s="45">
        <f>'[1]SEMESTER 1'!W65+'[1]SEMESTER 2'!W65</f>
        <v>0</v>
      </c>
      <c r="X65" s="45">
        <f t="shared" si="2"/>
        <v>370260000</v>
      </c>
      <c r="Y65" s="45">
        <f>'[1]SEMESTER 1'!Y65+'[1]SEMESTER 2'!Y65</f>
        <v>19157353</v>
      </c>
      <c r="Z65" s="45">
        <f>'[1]SEMESTER 1'!Z65+'[1]SEMESTER 2'!Z65</f>
        <v>19157353</v>
      </c>
      <c r="AA65" s="45">
        <f>'[1]SEMESTER 1'!AA65+'[1]SEMESTER 2'!AA65</f>
        <v>0</v>
      </c>
      <c r="AB65" s="45">
        <f>'[1]SEMESTER 1'!AB65+'[1]SEMESTER 2'!AB65</f>
        <v>13587660</v>
      </c>
      <c r="AC65" s="45">
        <f>'[1]SEMESTER 1'!AC65+'[1]SEMESTER 2'!AC65</f>
        <v>0</v>
      </c>
      <c r="AD65" s="45">
        <f>'[1]SEMESTER 1'!AD65+'[1]SEMESTER 2'!AD65</f>
        <v>0</v>
      </c>
      <c r="AE65" s="45">
        <f>'[1]SEMESTER 1'!AE65+'[1]SEMESTER 2'!AE65</f>
        <v>53203500</v>
      </c>
      <c r="AF65" s="45">
        <f t="shared" si="3"/>
        <v>66791160</v>
      </c>
      <c r="AG65" s="45">
        <f>'[1]SEMESTER 1'!AG65+'[1]SEMESTER 2'!AG65</f>
        <v>28500000</v>
      </c>
      <c r="AH65" s="45">
        <f>'[1]SEMESTER 1'!AH65+'[1]SEMESTER 2'!AH65</f>
        <v>0</v>
      </c>
      <c r="AI65" s="45">
        <f>'[1]SEMESTER 1'!AI65+'[1]SEMESTER 2'!AI65</f>
        <v>0</v>
      </c>
      <c r="AJ65" s="45">
        <f t="shared" si="4"/>
        <v>28500000</v>
      </c>
      <c r="AK65" s="45">
        <f>'[1]SEMESTER 1'!AK65+'[1]SEMESTER 2'!AK65</f>
        <v>111792840</v>
      </c>
      <c r="AL65" s="45">
        <f>'[1]SEMESTER 1'!AL65+'[1]SEMESTER 2'!AL65</f>
        <v>108141000</v>
      </c>
      <c r="AM65" s="45">
        <f>'[1]SEMESTER 1'!AM65+'[1]SEMESTER 2'!AM65</f>
        <v>28800000</v>
      </c>
      <c r="AN65" s="45">
        <f>'[1]SEMESTER 1'!AN65+'[1]SEMESTER 2'!AN65</f>
        <v>26235000</v>
      </c>
      <c r="AO65" s="45">
        <f>'[1]SEMESTER 1'!AO65+'[1]SEMESTER 2'!AO65</f>
        <v>0</v>
      </c>
      <c r="AP65" s="45">
        <f t="shared" si="5"/>
        <v>274968840</v>
      </c>
      <c r="AQ65" s="45">
        <f>'[1]SEMESTER 2'!AQ65</f>
        <v>688833</v>
      </c>
      <c r="AR65" s="45">
        <f>'[1]SEMESTER 2'!AR65</f>
        <v>0</v>
      </c>
      <c r="AS65" s="45">
        <f>'[1]SEMESTER 2'!AS65</f>
        <v>0</v>
      </c>
      <c r="AT65" s="45">
        <f t="shared" si="6"/>
        <v>688833</v>
      </c>
      <c r="AV65" s="4">
        <f t="shared" si="7"/>
        <v>688833</v>
      </c>
      <c r="AW65" s="4">
        <f t="shared" si="8"/>
        <v>0</v>
      </c>
      <c r="AX65" s="4">
        <f t="shared" si="9"/>
        <v>0</v>
      </c>
      <c r="AY65" s="4">
        <f t="shared" si="10"/>
        <v>0</v>
      </c>
      <c r="AZ65" s="4">
        <f t="shared" si="11"/>
        <v>0</v>
      </c>
      <c r="BA65" s="4">
        <f t="shared" si="12"/>
        <v>0</v>
      </c>
      <c r="BB65">
        <v>58393500</v>
      </c>
      <c r="BC65">
        <v>10200000</v>
      </c>
      <c r="BD65" s="4">
        <f t="shared" si="0"/>
        <v>16305840</v>
      </c>
      <c r="BF65" s="4">
        <f t="shared" si="13"/>
        <v>42087660</v>
      </c>
      <c r="BG65" s="9">
        <f t="shared" si="14"/>
        <v>-43003500</v>
      </c>
      <c r="BH65" s="4">
        <f t="shared" si="15"/>
        <v>0</v>
      </c>
      <c r="BJ65" s="4">
        <f t="shared" si="16"/>
        <v>0</v>
      </c>
      <c r="BL65" s="4">
        <f t="shared" si="17"/>
        <v>43003500</v>
      </c>
      <c r="BN65" s="47">
        <f>'[1]SEMESTER 1'!AB65</f>
        <v>5250000</v>
      </c>
      <c r="BO65" s="47">
        <f>'[1]SEMESTER 1'!AG65</f>
        <v>0</v>
      </c>
      <c r="BP65" s="47"/>
      <c r="BQ65" s="47">
        <f>'[1]SEMESTER 1'!AE65</f>
        <v>30908500</v>
      </c>
      <c r="BR65" s="47">
        <f>'[1]SEMESTER 1'!BJ65</f>
        <v>0</v>
      </c>
      <c r="BS65" s="47">
        <f t="shared" si="18"/>
        <v>36158500</v>
      </c>
      <c r="BU65" s="48">
        <f>'[1]SEMESTER 2'!AB65</f>
        <v>8337660</v>
      </c>
      <c r="BV65" s="48">
        <f>'[1]SEMESTER 2'!AG65</f>
        <v>28500000</v>
      </c>
      <c r="BW65" s="49"/>
      <c r="BX65" s="48">
        <f>'[1]SEMESTER 2'!AE65</f>
        <v>22295000</v>
      </c>
      <c r="BY65" s="50">
        <f>'[1]SEMESTER 2'!W65</f>
        <v>0</v>
      </c>
      <c r="BZ65" s="51">
        <f t="shared" si="19"/>
        <v>59132660</v>
      </c>
      <c r="CB65" s="4">
        <v>42087660</v>
      </c>
      <c r="CC65" s="4">
        <f t="shared" si="20"/>
        <v>42087660</v>
      </c>
      <c r="CD65" s="4">
        <f t="shared" si="21"/>
        <v>0</v>
      </c>
      <c r="CE65" s="4">
        <v>49303300</v>
      </c>
      <c r="CF65" s="4"/>
      <c r="CG65" s="4"/>
      <c r="CH65" s="3"/>
      <c r="CJ65" s="3"/>
      <c r="CK65" s="3"/>
    </row>
    <row r="66" spans="1:89" ht="27" customHeight="1" x14ac:dyDescent="0.25">
      <c r="A66" s="43">
        <v>59</v>
      </c>
      <c r="B66" s="84" t="s">
        <v>127</v>
      </c>
      <c r="C66" s="45">
        <v>179071</v>
      </c>
      <c r="D66" s="45"/>
      <c r="E66" s="45"/>
      <c r="F66" s="45">
        <f>'[1]SEMESTER 1'!F66+'[1]SEMESTER 2'!F66</f>
        <v>46000000</v>
      </c>
      <c r="G66" s="45">
        <f>'[1]SEMESTER 1'!G66+'[1]SEMESTER 2'!G66</f>
        <v>46000000</v>
      </c>
      <c r="H66" s="45">
        <f>'[1]SEMESTER 1'!H66+'[1]SEMESTER 2'!H66</f>
        <v>0</v>
      </c>
      <c r="I66" s="45">
        <v>22500000</v>
      </c>
      <c r="J66" s="45">
        <f>'[1]SEMESTER 1'!J66+'[1]SEMESTER 2'!J66</f>
        <v>0</v>
      </c>
      <c r="K66" s="45">
        <f>'[1]SEMESTER 1'!K66+'[1]SEMESTER 2'!K66</f>
        <v>0</v>
      </c>
      <c r="L66" s="45">
        <f t="shared" si="1"/>
        <v>114679071</v>
      </c>
      <c r="M66" s="45">
        <f>'[1]SEMESTER 1'!M66+'[1]SEMESTER 2'!M66</f>
        <v>0</v>
      </c>
      <c r="N66" s="45">
        <f>'[1]SEMESTER 1'!N66+'[1]SEMESTER 2'!N66</f>
        <v>92703</v>
      </c>
      <c r="O66" s="45">
        <f>'[1]SEMESTER 1'!O66+'[1]SEMESTER 2'!O66</f>
        <v>92703</v>
      </c>
      <c r="P66" s="45">
        <f>'[1]SEMESTER 1'!P66+'[1]SEMESTER 2'!P66</f>
        <v>114500000</v>
      </c>
      <c r="Q66" s="45">
        <f>'[1]SEMESTER 1'!Q66+'[1]SEMESTER 2'!Q66</f>
        <v>0</v>
      </c>
      <c r="R66" s="45">
        <f>'[1]SEMESTER 1'!R66+'[1]SEMESTER 2'!R66</f>
        <v>76630000</v>
      </c>
      <c r="S66" s="45">
        <f>'[1]SEMESTER 1'!S66+'[1]SEMESTER 2'!S66</f>
        <v>0</v>
      </c>
      <c r="T66" s="45">
        <f>'[1]SEMESTER 1'!T66+'[1]SEMESTER 2'!T66</f>
        <v>22500000</v>
      </c>
      <c r="U66" s="45">
        <f>'[1]SEMESTER 1'!U66+'[1]SEMESTER 2'!U66</f>
        <v>15370000</v>
      </c>
      <c r="V66" s="45">
        <f>'[1]SEMESTER 1'!V66+'[1]SEMESTER 2'!V66</f>
        <v>0</v>
      </c>
      <c r="W66" s="45">
        <f>'[1]SEMESTER 1'!W66+'[1]SEMESTER 2'!W66</f>
        <v>0</v>
      </c>
      <c r="X66" s="45">
        <f t="shared" si="2"/>
        <v>114500000</v>
      </c>
      <c r="Y66" s="45">
        <f>'[1]SEMESTER 1'!Y66+'[1]SEMESTER 2'!Y66</f>
        <v>4266384</v>
      </c>
      <c r="Z66" s="45">
        <f>'[1]SEMESTER 1'!Z66+'[1]SEMESTER 2'!Z66</f>
        <v>4266384</v>
      </c>
      <c r="AA66" s="45">
        <f>'[1]SEMESTER 1'!AA66+'[1]SEMESTER 2'!AA66</f>
        <v>0</v>
      </c>
      <c r="AB66" s="45">
        <f>'[1]SEMESTER 1'!AB66+'[1]SEMESTER 2'!AB66</f>
        <v>13900000</v>
      </c>
      <c r="AC66" s="45">
        <f>'[1]SEMESTER 1'!AC66+'[1]SEMESTER 2'!AC66</f>
        <v>0</v>
      </c>
      <c r="AD66" s="45">
        <f>'[1]SEMESTER 1'!AD66+'[1]SEMESTER 2'!AD66</f>
        <v>0</v>
      </c>
      <c r="AE66" s="45">
        <f>'[1]SEMESTER 1'!AE66+'[1]SEMESTER 2'!AE66</f>
        <v>1470000</v>
      </c>
      <c r="AF66" s="45">
        <f t="shared" si="3"/>
        <v>15370000</v>
      </c>
      <c r="AG66" s="45">
        <f>'[1]SEMESTER 1'!AG66+'[1]SEMESTER 2'!AG66</f>
        <v>0</v>
      </c>
      <c r="AH66" s="45">
        <f>'[1]SEMESTER 1'!AH66+'[1]SEMESTER 2'!AH66</f>
        <v>0</v>
      </c>
      <c r="AI66" s="45">
        <f>'[1]SEMESTER 1'!AI66+'[1]SEMESTER 2'!AI66</f>
        <v>0</v>
      </c>
      <c r="AJ66" s="45">
        <f t="shared" si="4"/>
        <v>0</v>
      </c>
      <c r="AK66" s="45">
        <f>'[1]SEMESTER 1'!AK66+'[1]SEMESTER 2'!AK66</f>
        <v>14324400</v>
      </c>
      <c r="AL66" s="45">
        <f>'[1]SEMESTER 1'!AL66+'[1]SEMESTER 2'!AL66</f>
        <v>71764900</v>
      </c>
      <c r="AM66" s="45">
        <f>'[1]SEMESTER 1'!AM66+'[1]SEMESTER 2'!AM66</f>
        <v>12320700</v>
      </c>
      <c r="AN66" s="45">
        <f>'[1]SEMESTER 1'!AN66+'[1]SEMESTER 2'!AN66</f>
        <v>720000</v>
      </c>
      <c r="AO66" s="45">
        <f>'[1]SEMESTER 1'!AO66+'[1]SEMESTER 2'!AO66</f>
        <v>0</v>
      </c>
      <c r="AP66" s="45">
        <f t="shared" si="5"/>
        <v>99130000</v>
      </c>
      <c r="AQ66" s="45">
        <f>'[1]SEMESTER 2'!AQ66</f>
        <v>179071</v>
      </c>
      <c r="AR66" s="45">
        <f>'[1]SEMESTER 2'!AR66</f>
        <v>0</v>
      </c>
      <c r="AS66" s="45">
        <f>'[1]SEMESTER 2'!AS66</f>
        <v>0</v>
      </c>
      <c r="AT66" s="45">
        <f t="shared" si="6"/>
        <v>179071</v>
      </c>
      <c r="AV66" s="4">
        <f t="shared" si="7"/>
        <v>179071</v>
      </c>
      <c r="AW66" s="4">
        <f t="shared" si="8"/>
        <v>0</v>
      </c>
      <c r="AX66" s="4">
        <f t="shared" si="9"/>
        <v>0</v>
      </c>
      <c r="AY66" s="4">
        <f t="shared" si="10"/>
        <v>0</v>
      </c>
      <c r="AZ66" s="4">
        <f t="shared" si="11"/>
        <v>0</v>
      </c>
      <c r="BA66" s="4">
        <f t="shared" si="12"/>
        <v>0</v>
      </c>
      <c r="BB66" s="46">
        <v>85200000</v>
      </c>
      <c r="BC66" s="46">
        <v>24984600</v>
      </c>
      <c r="BD66" s="4">
        <f t="shared" si="0"/>
        <v>71300000</v>
      </c>
      <c r="BF66" s="4">
        <f t="shared" si="13"/>
        <v>13900000</v>
      </c>
      <c r="BG66" s="9">
        <f t="shared" si="14"/>
        <v>23514600</v>
      </c>
      <c r="BH66" s="4">
        <f t="shared" si="15"/>
        <v>0</v>
      </c>
      <c r="BJ66" s="4">
        <f t="shared" si="16"/>
        <v>0</v>
      </c>
      <c r="BL66" s="4">
        <f t="shared" si="17"/>
        <v>-23514600</v>
      </c>
      <c r="BN66" s="47">
        <f>'[1]SEMESTER 1'!AB66</f>
        <v>0</v>
      </c>
      <c r="BO66" s="47">
        <f>'[1]SEMESTER 1'!AG66</f>
        <v>0</v>
      </c>
      <c r="BP66" s="47"/>
      <c r="BQ66" s="47">
        <f>'[1]SEMESTER 1'!AE66</f>
        <v>0</v>
      </c>
      <c r="BR66" s="47">
        <f>'[1]SEMESTER 1'!BJ66</f>
        <v>0</v>
      </c>
      <c r="BS66" s="47">
        <f t="shared" si="18"/>
        <v>0</v>
      </c>
      <c r="BU66" s="48">
        <f>'[1]SEMESTER 2'!AB66</f>
        <v>13900000</v>
      </c>
      <c r="BV66" s="48">
        <f>'[1]SEMESTER 2'!AG66</f>
        <v>0</v>
      </c>
      <c r="BW66" s="49"/>
      <c r="BX66" s="48">
        <f>'[1]SEMESTER 2'!AE66</f>
        <v>1470000</v>
      </c>
      <c r="BY66" s="50">
        <f>'[1]SEMESTER 2'!W66</f>
        <v>0</v>
      </c>
      <c r="BZ66" s="51">
        <f t="shared" si="19"/>
        <v>15370000</v>
      </c>
      <c r="CB66" s="4">
        <v>13900000</v>
      </c>
      <c r="CC66" s="4">
        <f t="shared" si="20"/>
        <v>13900000</v>
      </c>
      <c r="CD66" s="4">
        <f t="shared" si="21"/>
        <v>0</v>
      </c>
      <c r="CE66" s="4">
        <v>5318550</v>
      </c>
      <c r="CF66" s="4"/>
      <c r="CG66" s="4"/>
      <c r="CH66" s="3"/>
      <c r="CJ66" s="3"/>
      <c r="CK66" s="3"/>
    </row>
    <row r="67" spans="1:89" ht="24.75" customHeight="1" x14ac:dyDescent="0.25">
      <c r="A67" s="43">
        <v>60</v>
      </c>
      <c r="B67" s="74" t="s">
        <v>128</v>
      </c>
      <c r="C67" s="45">
        <v>272094</v>
      </c>
      <c r="D67" s="45"/>
      <c r="E67" s="45"/>
      <c r="F67" s="45">
        <f>'[1]SEMESTER 1'!F67+'[1]SEMESTER 2'!F67</f>
        <v>80040000</v>
      </c>
      <c r="G67" s="45">
        <f>'[1]SEMESTER 1'!G67+'[1]SEMESTER 2'!G67</f>
        <v>80040000</v>
      </c>
      <c r="H67" s="45">
        <f>'[1]SEMESTER 1'!H67+'[1]SEMESTER 2'!H67</f>
        <v>0</v>
      </c>
      <c r="I67" s="45">
        <v>0</v>
      </c>
      <c r="J67" s="45">
        <f>'[1]SEMESTER 1'!J67+'[1]SEMESTER 2'!J67</f>
        <v>0</v>
      </c>
      <c r="K67" s="45">
        <f>'[1]SEMESTER 1'!K67+'[1]SEMESTER 2'!K67</f>
        <v>0</v>
      </c>
      <c r="L67" s="45">
        <f t="shared" si="1"/>
        <v>160352094</v>
      </c>
      <c r="M67" s="45">
        <f>'[1]SEMESTER 1'!M67+'[1]SEMESTER 2'!M67</f>
        <v>0</v>
      </c>
      <c r="N67" s="45">
        <f>'[1]SEMESTER 1'!N67+'[1]SEMESTER 2'!N67</f>
        <v>136372</v>
      </c>
      <c r="O67" s="45">
        <f>'[1]SEMESTER 1'!O67+'[1]SEMESTER 2'!O67</f>
        <v>136372</v>
      </c>
      <c r="P67" s="45">
        <f>'[1]SEMESTER 1'!P67+'[1]SEMESTER 2'!P67</f>
        <v>160080000</v>
      </c>
      <c r="Q67" s="45">
        <f>'[1]SEMESTER 1'!Q67+'[1]SEMESTER 2'!Q67</f>
        <v>0</v>
      </c>
      <c r="R67" s="45">
        <f>'[1]SEMESTER 1'!R67+'[1]SEMESTER 2'!R67</f>
        <v>111228200</v>
      </c>
      <c r="S67" s="45">
        <f>'[1]SEMESTER 1'!S67+'[1]SEMESTER 2'!S67</f>
        <v>0</v>
      </c>
      <c r="T67" s="45">
        <f>'[1]SEMESTER 1'!T67+'[1]SEMESTER 2'!T67</f>
        <v>0</v>
      </c>
      <c r="U67" s="45">
        <f>'[1]SEMESTER 1'!U67+'[1]SEMESTER 2'!U67</f>
        <v>48851800</v>
      </c>
      <c r="V67" s="45">
        <f>'[1]SEMESTER 1'!V67+'[1]SEMESTER 2'!V67</f>
        <v>0</v>
      </c>
      <c r="W67" s="45">
        <f>'[1]SEMESTER 1'!W67+'[1]SEMESTER 2'!W67</f>
        <v>0</v>
      </c>
      <c r="X67" s="45">
        <f t="shared" si="2"/>
        <v>160080000</v>
      </c>
      <c r="Y67" s="45">
        <f>'[1]SEMESTER 1'!Y67+'[1]SEMESTER 2'!Y67</f>
        <v>7177518</v>
      </c>
      <c r="Z67" s="45">
        <f>'[1]SEMESTER 1'!Z67+'[1]SEMESTER 2'!Z67</f>
        <v>7177518</v>
      </c>
      <c r="AA67" s="45">
        <f>'[1]SEMESTER 1'!AA67+'[1]SEMESTER 2'!AA67</f>
        <v>0</v>
      </c>
      <c r="AB67" s="45">
        <f>'[1]SEMESTER 1'!AB67+'[1]SEMESTER 2'!AB67</f>
        <v>5807300</v>
      </c>
      <c r="AC67" s="45">
        <f>'[1]SEMESTER 1'!AC67+'[1]SEMESTER 2'!AC67</f>
        <v>0</v>
      </c>
      <c r="AD67" s="45">
        <f>'[1]SEMESTER 1'!AD67+'[1]SEMESTER 2'!AD67</f>
        <v>0</v>
      </c>
      <c r="AE67" s="45">
        <f>'[1]SEMESTER 1'!AE67+'[1]SEMESTER 2'!AE67</f>
        <v>31549500</v>
      </c>
      <c r="AF67" s="45">
        <f t="shared" si="3"/>
        <v>37356800</v>
      </c>
      <c r="AG67" s="45">
        <f>'[1]SEMESTER 1'!AG67+'[1]SEMESTER 2'!AG67</f>
        <v>11495000</v>
      </c>
      <c r="AH67" s="45">
        <f>'[1]SEMESTER 1'!AH67+'[1]SEMESTER 2'!AH67</f>
        <v>0</v>
      </c>
      <c r="AI67" s="45">
        <f>'[1]SEMESTER 1'!AI67+'[1]SEMESTER 2'!AI67</f>
        <v>0</v>
      </c>
      <c r="AJ67" s="45">
        <f t="shared" si="4"/>
        <v>11495000</v>
      </c>
      <c r="AK67" s="45">
        <f>'[1]SEMESTER 1'!AK67+'[1]SEMESTER 2'!AK67</f>
        <v>47478200</v>
      </c>
      <c r="AL67" s="45">
        <f>'[1]SEMESTER 1'!AL67+'[1]SEMESTER 2'!AL67</f>
        <v>63750000</v>
      </c>
      <c r="AM67" s="45">
        <f>'[1]SEMESTER 1'!AM67+'[1]SEMESTER 2'!AM67</f>
        <v>0</v>
      </c>
      <c r="AN67" s="45">
        <f>'[1]SEMESTER 1'!AN67+'[1]SEMESTER 2'!AN67</f>
        <v>0</v>
      </c>
      <c r="AO67" s="45">
        <f>'[1]SEMESTER 1'!AO67+'[1]SEMESTER 2'!AO67</f>
        <v>0</v>
      </c>
      <c r="AP67" s="45">
        <f t="shared" si="5"/>
        <v>111228200</v>
      </c>
      <c r="AQ67" s="45">
        <f>'[1]SEMESTER 2'!AQ67</f>
        <v>272094</v>
      </c>
      <c r="AR67" s="45">
        <f>'[1]SEMESTER 2'!AR67</f>
        <v>0</v>
      </c>
      <c r="AS67" s="45">
        <f>'[1]SEMESTER 2'!AS67</f>
        <v>0</v>
      </c>
      <c r="AT67" s="45">
        <f t="shared" si="6"/>
        <v>272094</v>
      </c>
      <c r="AV67" s="4">
        <f t="shared" si="7"/>
        <v>272094</v>
      </c>
      <c r="AW67" s="4">
        <f t="shared" si="8"/>
        <v>0</v>
      </c>
      <c r="AX67" s="4">
        <f t="shared" si="9"/>
        <v>0</v>
      </c>
      <c r="AY67" s="4">
        <f t="shared" si="10"/>
        <v>0</v>
      </c>
      <c r="AZ67" s="4">
        <f t="shared" si="11"/>
        <v>0</v>
      </c>
      <c r="BA67" s="4">
        <f t="shared" si="12"/>
        <v>0</v>
      </c>
      <c r="BB67">
        <v>1485000</v>
      </c>
      <c r="BC67">
        <v>6115000</v>
      </c>
      <c r="BD67" s="4">
        <f t="shared" si="0"/>
        <v>-15817300</v>
      </c>
      <c r="BF67" s="4">
        <f t="shared" si="13"/>
        <v>17302300</v>
      </c>
      <c r="BG67" s="9">
        <f t="shared" si="14"/>
        <v>-25434500</v>
      </c>
      <c r="BH67" s="4">
        <f t="shared" si="15"/>
        <v>0</v>
      </c>
      <c r="BJ67" s="4">
        <f t="shared" si="16"/>
        <v>0</v>
      </c>
      <c r="BL67" s="4">
        <f t="shared" si="17"/>
        <v>25434500</v>
      </c>
      <c r="BN67" s="47">
        <f>'[1]SEMESTER 1'!AB67</f>
        <v>5807300</v>
      </c>
      <c r="BO67" s="47">
        <f>'[1]SEMESTER 1'!AG67</f>
        <v>4995000</v>
      </c>
      <c r="BP67" s="47"/>
      <c r="BQ67" s="47">
        <f>'[1]SEMESTER 1'!AE67</f>
        <v>16549500</v>
      </c>
      <c r="BR67" s="47">
        <f>'[1]SEMESTER 1'!BJ67</f>
        <v>0</v>
      </c>
      <c r="BS67" s="47">
        <f t="shared" si="18"/>
        <v>27351800</v>
      </c>
      <c r="BU67" s="48">
        <f>'[1]SEMESTER 2'!AB67</f>
        <v>0</v>
      </c>
      <c r="BV67" s="48">
        <f>'[1]SEMESTER 2'!AG67</f>
        <v>6500000</v>
      </c>
      <c r="BW67" s="49"/>
      <c r="BX67" s="48">
        <f>'[1]SEMESTER 2'!AE67</f>
        <v>15000000</v>
      </c>
      <c r="BY67" s="50">
        <f>'[1]SEMESTER 2'!W67</f>
        <v>0</v>
      </c>
      <c r="BZ67" s="51">
        <f t="shared" si="19"/>
        <v>21500000</v>
      </c>
      <c r="CB67" s="85">
        <v>11495000</v>
      </c>
      <c r="CC67" s="4"/>
      <c r="CD67" s="4"/>
      <c r="CE67" s="86">
        <v>31549500</v>
      </c>
      <c r="CF67" s="4"/>
      <c r="CG67" s="4"/>
      <c r="CH67" s="3"/>
      <c r="CJ67" s="3"/>
      <c r="CK67" s="3"/>
    </row>
    <row r="68" spans="1:89" s="6" customFormat="1" ht="25.15" customHeight="1" x14ac:dyDescent="0.25">
      <c r="A68" s="43">
        <v>61</v>
      </c>
      <c r="B68" s="44" t="s">
        <v>129</v>
      </c>
      <c r="C68" s="45">
        <v>149319</v>
      </c>
      <c r="D68" s="45"/>
      <c r="E68" s="45"/>
      <c r="F68" s="45">
        <f>'[1]SEMESTER 1'!F68+'[1]SEMESTER 2'!F68</f>
        <v>86940000</v>
      </c>
      <c r="G68" s="45">
        <f>'[1]SEMESTER 1'!G68+'[1]SEMESTER 2'!G68</f>
        <v>86940000</v>
      </c>
      <c r="H68" s="45">
        <f>'[1]SEMESTER 1'!H68+'[1]SEMESTER 2'!H68</f>
        <v>0</v>
      </c>
      <c r="I68" s="45">
        <v>22500000</v>
      </c>
      <c r="J68" s="45">
        <f>'[1]SEMESTER 1'!J68+'[1]SEMESTER 2'!J68</f>
        <v>0</v>
      </c>
      <c r="K68" s="45">
        <f>'[1]SEMESTER 1'!K68+'[1]SEMESTER 2'!K68</f>
        <v>0</v>
      </c>
      <c r="L68" s="45">
        <f t="shared" si="1"/>
        <v>196529319</v>
      </c>
      <c r="M68" s="45">
        <f>'[1]SEMESTER 1'!M68+'[1]SEMESTER 2'!M68</f>
        <v>0</v>
      </c>
      <c r="N68" s="45">
        <f>'[1]SEMESTER 1'!N68+'[1]SEMESTER 2'!N68</f>
        <v>184229</v>
      </c>
      <c r="O68" s="45">
        <f>'[1]SEMESTER 1'!O68+'[1]SEMESTER 2'!O68</f>
        <v>184229</v>
      </c>
      <c r="P68" s="45">
        <f>'[1]SEMESTER 1'!P68+'[1]SEMESTER 2'!P68</f>
        <v>196380000</v>
      </c>
      <c r="Q68" s="45">
        <f>'[1]SEMESTER 1'!Q68+'[1]SEMESTER 2'!Q68</f>
        <v>0</v>
      </c>
      <c r="R68" s="45">
        <f>'[1]SEMESTER 1'!R68+'[1]SEMESTER 2'!R68</f>
        <v>147106400</v>
      </c>
      <c r="S68" s="45">
        <f>'[1]SEMESTER 1'!S68+'[1]SEMESTER 2'!S68</f>
        <v>0</v>
      </c>
      <c r="T68" s="45">
        <f>'[1]SEMESTER 1'!T68+'[1]SEMESTER 2'!T68</f>
        <v>22500000</v>
      </c>
      <c r="U68" s="45">
        <f>'[1]SEMESTER 1'!U68+'[1]SEMESTER 2'!U68</f>
        <v>26773600</v>
      </c>
      <c r="V68" s="45">
        <f>'[1]SEMESTER 1'!V68+'[1]SEMESTER 2'!V68</f>
        <v>0</v>
      </c>
      <c r="W68" s="45">
        <f>'[1]SEMESTER 1'!W68+'[1]SEMESTER 2'!W68</f>
        <v>0</v>
      </c>
      <c r="X68" s="45">
        <f t="shared" si="2"/>
        <v>196380000</v>
      </c>
      <c r="Y68" s="45">
        <f>'[1]SEMESTER 1'!Y68+'[1]SEMESTER 2'!Y68</f>
        <v>10455376</v>
      </c>
      <c r="Z68" s="45">
        <f>'[1]SEMESTER 1'!Z68+'[1]SEMESTER 2'!Z68</f>
        <v>10455376</v>
      </c>
      <c r="AA68" s="45">
        <f>'[1]SEMESTER 1'!AA68+'[1]SEMESTER 2'!AA68</f>
        <v>0</v>
      </c>
      <c r="AB68" s="45">
        <f>'[1]SEMESTER 1'!AB68+'[1]SEMESTER 2'!AB68</f>
        <v>14200000</v>
      </c>
      <c r="AC68" s="45">
        <f>'[1]SEMESTER 1'!AC68+'[1]SEMESTER 2'!AC68</f>
        <v>0</v>
      </c>
      <c r="AD68" s="45">
        <f>'[1]SEMESTER 1'!AD68+'[1]SEMESTER 2'!AD68</f>
        <v>0</v>
      </c>
      <c r="AE68" s="45">
        <f>'[1]SEMESTER 1'!AE68+'[1]SEMESTER 2'!AE68</f>
        <v>12573600</v>
      </c>
      <c r="AF68" s="45">
        <f t="shared" si="3"/>
        <v>26773600</v>
      </c>
      <c r="AG68" s="45">
        <f>'[1]SEMESTER 1'!AG68+'[1]SEMESTER 2'!AG68</f>
        <v>0</v>
      </c>
      <c r="AH68" s="45">
        <f>'[1]SEMESTER 1'!AH68+'[1]SEMESTER 2'!AH68</f>
        <v>0</v>
      </c>
      <c r="AI68" s="45">
        <f>'[1]SEMESTER 1'!AI68+'[1]SEMESTER 2'!AI68</f>
        <v>0</v>
      </c>
      <c r="AJ68" s="45">
        <f t="shared" si="4"/>
        <v>0</v>
      </c>
      <c r="AK68" s="45">
        <f>'[1]SEMESTER 1'!AK68+'[1]SEMESTER 2'!AK68</f>
        <v>67929230</v>
      </c>
      <c r="AL68" s="45">
        <f>'[1]SEMESTER 1'!AL68+'[1]SEMESTER 2'!AL68</f>
        <v>98867170</v>
      </c>
      <c r="AM68" s="45">
        <f>'[1]SEMESTER 1'!AM68+'[1]SEMESTER 2'!AM68</f>
        <v>2810000</v>
      </c>
      <c r="AN68" s="45">
        <f>'[1]SEMESTER 1'!AN68+'[1]SEMESTER 2'!AN68</f>
        <v>0</v>
      </c>
      <c r="AO68" s="45">
        <f>'[1]SEMESTER 1'!AO68+'[1]SEMESTER 2'!AO68</f>
        <v>0</v>
      </c>
      <c r="AP68" s="45">
        <f t="shared" si="5"/>
        <v>169606400</v>
      </c>
      <c r="AQ68" s="45">
        <f>'[1]SEMESTER 2'!AQ68</f>
        <v>149319</v>
      </c>
      <c r="AR68" s="45">
        <f>'[1]SEMESTER 2'!AR68</f>
        <v>0</v>
      </c>
      <c r="AS68" s="45">
        <f>'[1]SEMESTER 2'!AS68</f>
        <v>0</v>
      </c>
      <c r="AT68" s="45">
        <f t="shared" si="6"/>
        <v>149319</v>
      </c>
      <c r="AU68"/>
      <c r="AV68" s="4">
        <f t="shared" si="7"/>
        <v>149319</v>
      </c>
      <c r="AW68" s="4">
        <f t="shared" si="8"/>
        <v>0</v>
      </c>
      <c r="AX68" s="4">
        <f t="shared" si="9"/>
        <v>0</v>
      </c>
      <c r="AY68" s="4">
        <f t="shared" si="10"/>
        <v>0</v>
      </c>
      <c r="AZ68" s="4">
        <f t="shared" si="11"/>
        <v>0</v>
      </c>
      <c r="BA68" s="4">
        <f t="shared" si="12"/>
        <v>0</v>
      </c>
      <c r="BB68" s="6">
        <v>27171890</v>
      </c>
      <c r="BC68" s="6">
        <v>930000</v>
      </c>
      <c r="BD68" s="4">
        <f t="shared" si="0"/>
        <v>12971890</v>
      </c>
      <c r="BF68" s="4">
        <f t="shared" si="13"/>
        <v>14200000</v>
      </c>
      <c r="BG68" s="9">
        <f t="shared" si="14"/>
        <v>-11643600</v>
      </c>
      <c r="BH68" s="4">
        <f t="shared" si="15"/>
        <v>0</v>
      </c>
      <c r="BJ68" s="4">
        <f t="shared" si="16"/>
        <v>0</v>
      </c>
      <c r="BL68" s="4">
        <f t="shared" si="17"/>
        <v>11643600</v>
      </c>
      <c r="BN68" s="47">
        <f>'[1]SEMESTER 1'!AB68</f>
        <v>3500000</v>
      </c>
      <c r="BO68" s="47">
        <f>'[1]SEMESTER 1'!AG68</f>
        <v>0</v>
      </c>
      <c r="BP68" s="47"/>
      <c r="BQ68" s="47">
        <f>'[1]SEMESTER 1'!AE68</f>
        <v>12573600</v>
      </c>
      <c r="BR68" s="47">
        <f>'[1]SEMESTER 1'!BJ68</f>
        <v>0</v>
      </c>
      <c r="BS68" s="47">
        <f t="shared" si="18"/>
        <v>16073600</v>
      </c>
      <c r="BU68" s="48">
        <f>'[1]SEMESTER 2'!AB68</f>
        <v>10700000</v>
      </c>
      <c r="BV68" s="48">
        <f>'[1]SEMESTER 2'!AG68</f>
        <v>0</v>
      </c>
      <c r="BW68" s="49"/>
      <c r="BX68" s="48">
        <f>'[1]SEMESTER 2'!AE68</f>
        <v>0</v>
      </c>
      <c r="BY68" s="50">
        <f>'[1]SEMESTER 2'!W68</f>
        <v>0</v>
      </c>
      <c r="BZ68" s="51">
        <f t="shared" si="19"/>
        <v>10700000</v>
      </c>
      <c r="CB68" s="85">
        <v>14200000</v>
      </c>
      <c r="CC68" s="4"/>
      <c r="CD68" s="4"/>
      <c r="CE68" s="87">
        <v>12573600</v>
      </c>
      <c r="CF68" s="4"/>
      <c r="CG68" s="4"/>
      <c r="CH68" s="3"/>
      <c r="CJ68" s="3"/>
      <c r="CK68" s="3"/>
    </row>
    <row r="69" spans="1:89" ht="25.15" customHeight="1" x14ac:dyDescent="0.25">
      <c r="A69" s="43">
        <v>62</v>
      </c>
      <c r="B69" s="44" t="s">
        <v>130</v>
      </c>
      <c r="C69" s="45">
        <v>177084</v>
      </c>
      <c r="D69" s="45"/>
      <c r="E69" s="45"/>
      <c r="F69" s="45">
        <f>'[1]SEMESTER 1'!F69+'[1]SEMESTER 2'!F69</f>
        <v>44620000</v>
      </c>
      <c r="G69" s="45">
        <f>'[1]SEMESTER 1'!G69+'[1]SEMESTER 2'!G69</f>
        <v>44620000</v>
      </c>
      <c r="H69" s="45">
        <f>'[1]SEMESTER 1'!H69+'[1]SEMESTER 2'!H69</f>
        <v>0</v>
      </c>
      <c r="I69" s="45">
        <v>22500000</v>
      </c>
      <c r="J69" s="45">
        <f>'[1]SEMESTER 1'!J69+'[1]SEMESTER 2'!J69</f>
        <v>0</v>
      </c>
      <c r="K69" s="45">
        <f>'[1]SEMESTER 1'!K69+'[1]SEMESTER 2'!K69</f>
        <v>0</v>
      </c>
      <c r="L69" s="45">
        <f t="shared" si="1"/>
        <v>111917084</v>
      </c>
      <c r="M69" s="45">
        <f>'[1]SEMESTER 1'!M69+'[1]SEMESTER 2'!M69</f>
        <v>0</v>
      </c>
      <c r="N69" s="45">
        <f>'[1]SEMESTER 1'!N69+'[1]SEMESTER 2'!N69</f>
        <v>53035</v>
      </c>
      <c r="O69" s="45">
        <f>'[1]SEMESTER 1'!O69+'[1]SEMESTER 2'!O69</f>
        <v>53035</v>
      </c>
      <c r="P69" s="45">
        <f>'[1]SEMESTER 1'!P69+'[1]SEMESTER 2'!P69</f>
        <v>111740000</v>
      </c>
      <c r="Q69" s="45">
        <f>'[1]SEMESTER 1'!Q69+'[1]SEMESTER 2'!Q69</f>
        <v>0</v>
      </c>
      <c r="R69" s="45">
        <f>'[1]SEMESTER 1'!R69+'[1]SEMESTER 2'!R69</f>
        <v>78640600</v>
      </c>
      <c r="S69" s="45">
        <f>'[1]SEMESTER 1'!S69+'[1]SEMESTER 2'!S69</f>
        <v>0</v>
      </c>
      <c r="T69" s="45">
        <f>'[1]SEMESTER 1'!T69+'[1]SEMESTER 2'!T69</f>
        <v>16465000</v>
      </c>
      <c r="U69" s="45">
        <f>'[1]SEMESTER 1'!U69+'[1]SEMESTER 2'!U69</f>
        <v>10599400</v>
      </c>
      <c r="V69" s="45">
        <f>'[1]SEMESTER 1'!V69+'[1]SEMESTER 2'!V69</f>
        <v>0</v>
      </c>
      <c r="W69" s="45">
        <f>'[1]SEMESTER 1'!W69+'[1]SEMESTER 2'!W69</f>
        <v>6035000</v>
      </c>
      <c r="X69" s="45">
        <f t="shared" si="2"/>
        <v>111740000</v>
      </c>
      <c r="Y69" s="45">
        <f>'[1]SEMESTER 1'!Y69+'[1]SEMESTER 2'!Y69</f>
        <v>1552574</v>
      </c>
      <c r="Z69" s="45">
        <f>'[1]SEMESTER 1'!Z69+'[1]SEMESTER 2'!Z69</f>
        <v>1552574</v>
      </c>
      <c r="AA69" s="45">
        <f>'[1]SEMESTER 1'!AA69+'[1]SEMESTER 2'!AA69</f>
        <v>0</v>
      </c>
      <c r="AB69" s="45">
        <f>'[1]SEMESTER 1'!AB69+'[1]SEMESTER 2'!AB69</f>
        <v>0</v>
      </c>
      <c r="AC69" s="45">
        <f>'[1]SEMESTER 1'!AC69+'[1]SEMESTER 2'!AC69</f>
        <v>0</v>
      </c>
      <c r="AD69" s="45">
        <f>'[1]SEMESTER 1'!AD69+'[1]SEMESTER 2'!AD69</f>
        <v>0</v>
      </c>
      <c r="AE69" s="45">
        <f>'[1]SEMESTER 1'!AE69+'[1]SEMESTER 2'!AE69</f>
        <v>13434400</v>
      </c>
      <c r="AF69" s="45">
        <f t="shared" si="3"/>
        <v>13434400</v>
      </c>
      <c r="AG69" s="45">
        <f>'[1]SEMESTER 1'!AG69+'[1]SEMESTER 2'!AG69</f>
        <v>3200000</v>
      </c>
      <c r="AH69" s="45">
        <f>'[1]SEMESTER 1'!AH69+'[1]SEMESTER 2'!AH69</f>
        <v>0</v>
      </c>
      <c r="AI69" s="45">
        <f>'[1]SEMESTER 1'!AI69+'[1]SEMESTER 2'!AI69</f>
        <v>0</v>
      </c>
      <c r="AJ69" s="45">
        <f t="shared" si="4"/>
        <v>3200000</v>
      </c>
      <c r="AK69" s="45">
        <f>'[1]SEMESTER 1'!AK69+'[1]SEMESTER 2'!AK69</f>
        <v>12581600</v>
      </c>
      <c r="AL69" s="45">
        <f>'[1]SEMESTER 1'!AL69+'[1]SEMESTER 2'!AL69</f>
        <v>55074000</v>
      </c>
      <c r="AM69" s="45">
        <f>'[1]SEMESTER 1'!AM69+'[1]SEMESTER 2'!AM69</f>
        <v>27450000</v>
      </c>
      <c r="AN69" s="45">
        <f>'[1]SEMESTER 1'!AN69+'[1]SEMESTER 2'!AN69</f>
        <v>0</v>
      </c>
      <c r="AO69" s="45">
        <f>'[1]SEMESTER 1'!AO69+'[1]SEMESTER 2'!AO69</f>
        <v>0</v>
      </c>
      <c r="AP69" s="45">
        <f t="shared" si="5"/>
        <v>95105600</v>
      </c>
      <c r="AQ69" s="45">
        <f>'[1]SEMESTER 2'!AQ69</f>
        <v>177084</v>
      </c>
      <c r="AR69" s="45">
        <f>'[1]SEMESTER 2'!AR69</f>
        <v>0</v>
      </c>
      <c r="AS69" s="45">
        <f>'[1]SEMESTER 2'!AS69</f>
        <v>0</v>
      </c>
      <c r="AT69" s="45">
        <f t="shared" si="6"/>
        <v>177084</v>
      </c>
      <c r="AV69" s="4">
        <f t="shared" si="7"/>
        <v>177084</v>
      </c>
      <c r="AW69" s="4">
        <f t="shared" si="8"/>
        <v>0</v>
      </c>
      <c r="AX69" s="4">
        <f t="shared" si="9"/>
        <v>0</v>
      </c>
      <c r="AY69" s="4">
        <f t="shared" si="10"/>
        <v>0</v>
      </c>
      <c r="AZ69" s="4">
        <f t="shared" si="11"/>
        <v>0</v>
      </c>
      <c r="BA69" s="4">
        <f t="shared" si="12"/>
        <v>0</v>
      </c>
      <c r="BB69">
        <v>30200000</v>
      </c>
      <c r="BC69">
        <v>7375000</v>
      </c>
      <c r="BD69" s="4">
        <f t="shared" si="0"/>
        <v>27000000</v>
      </c>
      <c r="BF69" s="4">
        <f t="shared" si="13"/>
        <v>3200000</v>
      </c>
      <c r="BG69" s="9">
        <f t="shared" si="14"/>
        <v>-6059400</v>
      </c>
      <c r="BH69" s="4">
        <f t="shared" si="15"/>
        <v>0</v>
      </c>
      <c r="BJ69" s="4">
        <f t="shared" si="16"/>
        <v>0</v>
      </c>
      <c r="BL69" s="4">
        <f t="shared" si="17"/>
        <v>6059400</v>
      </c>
      <c r="BN69" s="47">
        <f>'[1]SEMESTER 1'!AB69</f>
        <v>0</v>
      </c>
      <c r="BO69" s="47">
        <f>'[1]SEMESTER 1'!AG69</f>
        <v>3200000</v>
      </c>
      <c r="BP69" s="47"/>
      <c r="BQ69" s="47">
        <f>'[1]SEMESTER 1'!AE69</f>
        <v>0</v>
      </c>
      <c r="BR69" s="47">
        <f>'[1]SEMESTER 1'!BJ69</f>
        <v>0</v>
      </c>
      <c r="BS69" s="47">
        <f t="shared" si="18"/>
        <v>3200000</v>
      </c>
      <c r="BU69" s="48">
        <f>'[1]SEMESTER 2'!AB69</f>
        <v>0</v>
      </c>
      <c r="BV69" s="48">
        <f>'[1]SEMESTER 2'!AG69</f>
        <v>0</v>
      </c>
      <c r="BW69" s="49"/>
      <c r="BX69" s="48">
        <f>'[1]SEMESTER 2'!AE69</f>
        <v>13434400</v>
      </c>
      <c r="BY69" s="50">
        <f>'[1]SEMESTER 2'!W69</f>
        <v>6035000</v>
      </c>
      <c r="BZ69" s="51">
        <f t="shared" si="19"/>
        <v>19469400</v>
      </c>
      <c r="CB69" s="78"/>
      <c r="CC69" s="4"/>
      <c r="CD69" s="4"/>
      <c r="CE69" s="88">
        <v>10599400</v>
      </c>
      <c r="CF69" s="4"/>
      <c r="CG69" s="4"/>
      <c r="CH69" s="3"/>
      <c r="CJ69" s="3"/>
      <c r="CK69" s="3"/>
    </row>
    <row r="70" spans="1:89" ht="25.15" customHeight="1" x14ac:dyDescent="0.25">
      <c r="A70" s="43">
        <v>63</v>
      </c>
      <c r="B70" s="44" t="s">
        <v>131</v>
      </c>
      <c r="C70" s="45">
        <v>134061</v>
      </c>
      <c r="D70" s="45"/>
      <c r="E70" s="45"/>
      <c r="F70" s="45">
        <f>'[1]SEMESTER 1'!F70+'[1]SEMESTER 2'!F70</f>
        <v>139380000</v>
      </c>
      <c r="G70" s="45">
        <f>'[1]SEMESTER 1'!G70+'[1]SEMESTER 2'!G70</f>
        <v>139380000</v>
      </c>
      <c r="H70" s="45">
        <f>'[1]SEMESTER 1'!H70+'[1]SEMESTER 2'!H70</f>
        <v>0</v>
      </c>
      <c r="I70" s="45">
        <v>0</v>
      </c>
      <c r="J70" s="45">
        <f>'[1]SEMESTER 1'!J70+'[1]SEMESTER 2'!J70</f>
        <v>0</v>
      </c>
      <c r="K70" s="45">
        <f>'[1]SEMESTER 1'!K70+'[1]SEMESTER 2'!K70</f>
        <v>0</v>
      </c>
      <c r="L70" s="45">
        <f t="shared" si="1"/>
        <v>278894061</v>
      </c>
      <c r="M70" s="45">
        <f>'[1]SEMESTER 1'!M70+'[1]SEMESTER 2'!M70</f>
        <v>0</v>
      </c>
      <c r="N70" s="45">
        <f>'[1]SEMESTER 1'!N70+'[1]SEMESTER 2'!N70</f>
        <v>128628</v>
      </c>
      <c r="O70" s="45">
        <f>'[1]SEMESTER 1'!O70+'[1]SEMESTER 2'!O70</f>
        <v>128628</v>
      </c>
      <c r="P70" s="45">
        <f>'[1]SEMESTER 1'!P70+'[1]SEMESTER 2'!P70</f>
        <v>278760000</v>
      </c>
      <c r="Q70" s="45">
        <f>'[1]SEMESTER 1'!Q70+'[1]SEMESTER 2'!Q70</f>
        <v>0</v>
      </c>
      <c r="R70" s="45">
        <f>'[1]SEMESTER 1'!R70+'[1]SEMESTER 2'!R70</f>
        <v>165010000</v>
      </c>
      <c r="S70" s="45">
        <f>'[1]SEMESTER 1'!S70+'[1]SEMESTER 2'!S70</f>
        <v>0</v>
      </c>
      <c r="T70" s="45">
        <f>'[1]SEMESTER 1'!T70+'[1]SEMESTER 2'!T70</f>
        <v>0</v>
      </c>
      <c r="U70" s="45">
        <f>'[1]SEMESTER 1'!U70+'[1]SEMESTER 2'!U70</f>
        <v>113750000</v>
      </c>
      <c r="V70" s="45">
        <f>'[1]SEMESTER 1'!V70+'[1]SEMESTER 2'!V70</f>
        <v>0</v>
      </c>
      <c r="W70" s="45">
        <f>'[1]SEMESTER 1'!W70+'[1]SEMESTER 2'!W70</f>
        <v>0</v>
      </c>
      <c r="X70" s="45">
        <f t="shared" si="2"/>
        <v>278760000</v>
      </c>
      <c r="Y70" s="45">
        <f>'[1]SEMESTER 1'!Y70+'[1]SEMESTER 2'!Y70</f>
        <v>12393266</v>
      </c>
      <c r="Z70" s="45">
        <f>'[1]SEMESTER 1'!Z70+'[1]SEMESTER 2'!Z70</f>
        <v>12393266</v>
      </c>
      <c r="AA70" s="45">
        <f>'[1]SEMESTER 1'!AA70+'[1]SEMESTER 2'!AA70</f>
        <v>0</v>
      </c>
      <c r="AB70" s="45">
        <f>'[1]SEMESTER 1'!AB70+'[1]SEMESTER 2'!AB70</f>
        <v>41720000</v>
      </c>
      <c r="AC70" s="45">
        <f>'[1]SEMESTER 1'!AC70+'[1]SEMESTER 2'!AC70</f>
        <v>0</v>
      </c>
      <c r="AD70" s="45">
        <f>'[1]SEMESTER 1'!AD70+'[1]SEMESTER 2'!AD70</f>
        <v>0</v>
      </c>
      <c r="AE70" s="45">
        <f>'[1]SEMESTER 1'!AE70+'[1]SEMESTER 2'!AE70</f>
        <v>70830000</v>
      </c>
      <c r="AF70" s="45">
        <f t="shared" si="3"/>
        <v>112550000</v>
      </c>
      <c r="AG70" s="45">
        <f>'[1]SEMESTER 1'!AG70+'[1]SEMESTER 2'!AG70</f>
        <v>1200000</v>
      </c>
      <c r="AH70" s="45">
        <f>'[1]SEMESTER 1'!AH70+'[1]SEMESTER 2'!AH70</f>
        <v>0</v>
      </c>
      <c r="AI70" s="45">
        <f>'[1]SEMESTER 1'!AI70+'[1]SEMESTER 2'!AI70</f>
        <v>0</v>
      </c>
      <c r="AJ70" s="45">
        <f t="shared" si="4"/>
        <v>1200000</v>
      </c>
      <c r="AK70" s="45">
        <f>'[1]SEMESTER 1'!AK70+'[1]SEMESTER 2'!AK70</f>
        <v>76740000</v>
      </c>
      <c r="AL70" s="45">
        <f>'[1]SEMESTER 1'!AL70+'[1]SEMESTER 2'!AL70</f>
        <v>84343300</v>
      </c>
      <c r="AM70" s="45">
        <f>'[1]SEMESTER 1'!AM70+'[1]SEMESTER 2'!AM70</f>
        <v>3200000</v>
      </c>
      <c r="AN70" s="45">
        <f>'[1]SEMESTER 1'!AN70+'[1]SEMESTER 2'!AN70</f>
        <v>726700</v>
      </c>
      <c r="AO70" s="45">
        <f>'[1]SEMESTER 1'!AO70+'[1]SEMESTER 2'!AO70</f>
        <v>0</v>
      </c>
      <c r="AP70" s="45">
        <f t="shared" si="5"/>
        <v>165010000</v>
      </c>
      <c r="AQ70" s="45">
        <f>'[1]SEMESTER 2'!AQ70</f>
        <v>134061</v>
      </c>
      <c r="AR70" s="45">
        <f>'[1]SEMESTER 2'!AR70</f>
        <v>0</v>
      </c>
      <c r="AS70" s="45">
        <f>'[1]SEMESTER 2'!AS70</f>
        <v>0</v>
      </c>
      <c r="AT70" s="45">
        <f t="shared" si="6"/>
        <v>134061</v>
      </c>
      <c r="AV70" s="4">
        <f t="shared" si="7"/>
        <v>134061</v>
      </c>
      <c r="AW70" s="4">
        <f t="shared" si="8"/>
        <v>0</v>
      </c>
      <c r="AX70" s="4">
        <f t="shared" si="9"/>
        <v>0</v>
      </c>
      <c r="AY70" s="4">
        <f t="shared" si="10"/>
        <v>0</v>
      </c>
      <c r="AZ70" s="4">
        <f t="shared" si="11"/>
        <v>0</v>
      </c>
      <c r="BA70" s="4">
        <f t="shared" si="12"/>
        <v>0</v>
      </c>
      <c r="BB70">
        <v>13400000</v>
      </c>
      <c r="BC70">
        <v>6450000</v>
      </c>
      <c r="BD70" s="4">
        <f t="shared" si="0"/>
        <v>-29520000</v>
      </c>
      <c r="BF70" s="4">
        <f t="shared" si="13"/>
        <v>42920000</v>
      </c>
      <c r="BG70" s="9">
        <f t="shared" si="14"/>
        <v>-64380000</v>
      </c>
      <c r="BH70" s="4">
        <f t="shared" si="15"/>
        <v>0</v>
      </c>
      <c r="BJ70" s="4">
        <f t="shared" si="16"/>
        <v>0</v>
      </c>
      <c r="BL70" s="4">
        <f t="shared" si="17"/>
        <v>64380000</v>
      </c>
      <c r="BN70" s="47">
        <f>'[1]SEMESTER 1'!AB70</f>
        <v>19500000</v>
      </c>
      <c r="BO70" s="47">
        <f>'[1]SEMESTER 1'!AG70</f>
        <v>0</v>
      </c>
      <c r="BP70" s="47"/>
      <c r="BQ70" s="47">
        <f>'[1]SEMESTER 1'!AE70</f>
        <v>23160000</v>
      </c>
      <c r="BR70" s="47">
        <f>'[1]SEMESTER 1'!BJ70</f>
        <v>0</v>
      </c>
      <c r="BS70" s="47">
        <f t="shared" si="18"/>
        <v>42660000</v>
      </c>
      <c r="BU70" s="48">
        <f>'[1]SEMESTER 2'!AB70</f>
        <v>22220000</v>
      </c>
      <c r="BV70" s="48">
        <f>'[1]SEMESTER 2'!AG70</f>
        <v>1200000</v>
      </c>
      <c r="BW70" s="49"/>
      <c r="BX70" s="48">
        <f>'[1]SEMESTER 2'!AE70</f>
        <v>47670000</v>
      </c>
      <c r="BY70" s="50">
        <f>'[1]SEMESTER 2'!W70</f>
        <v>0</v>
      </c>
      <c r="BZ70" s="51">
        <f t="shared" si="19"/>
        <v>71090000</v>
      </c>
      <c r="CB70" s="85">
        <v>42920000</v>
      </c>
      <c r="CC70" s="4"/>
      <c r="CD70" s="4"/>
      <c r="CE70" s="86">
        <v>70830000</v>
      </c>
      <c r="CF70" s="4"/>
      <c r="CG70" s="4"/>
      <c r="CH70" s="3"/>
      <c r="CJ70" s="3"/>
      <c r="CK70" s="3"/>
    </row>
    <row r="71" spans="1:89" ht="25.15" customHeight="1" x14ac:dyDescent="0.25">
      <c r="A71" s="43">
        <v>64</v>
      </c>
      <c r="B71" s="44" t="s">
        <v>132</v>
      </c>
      <c r="C71" s="45">
        <v>1192</v>
      </c>
      <c r="D71" s="45"/>
      <c r="E71" s="45"/>
      <c r="F71" s="45">
        <f>'[1]SEMESTER 1'!F71+'[1]SEMESTER 2'!F71</f>
        <v>126960000</v>
      </c>
      <c r="G71" s="45">
        <f>'[1]SEMESTER 1'!G71+'[1]SEMESTER 2'!G71</f>
        <v>126960000</v>
      </c>
      <c r="H71" s="45">
        <f>'[1]SEMESTER 1'!H71+'[1]SEMESTER 2'!H71</f>
        <v>0</v>
      </c>
      <c r="I71" s="45">
        <v>22500000</v>
      </c>
      <c r="J71" s="45">
        <f>'[1]SEMESTER 1'!J71+'[1]SEMESTER 2'!J71</f>
        <v>0</v>
      </c>
      <c r="K71" s="45">
        <f>'[1]SEMESTER 1'!K71+'[1]SEMESTER 2'!K71</f>
        <v>0</v>
      </c>
      <c r="L71" s="45">
        <f t="shared" si="1"/>
        <v>276421192</v>
      </c>
      <c r="M71" s="45">
        <f>'[1]SEMESTER 1'!M71+'[1]SEMESTER 2'!M71</f>
        <v>0</v>
      </c>
      <c r="N71" s="45">
        <f>'[1]SEMESTER 1'!N71+'[1]SEMESTER 2'!N71</f>
        <v>214768</v>
      </c>
      <c r="O71" s="45">
        <f>'[1]SEMESTER 1'!O71+'[1]SEMESTER 2'!O71</f>
        <v>214768</v>
      </c>
      <c r="P71" s="45">
        <f>'[1]SEMESTER 1'!P71+'[1]SEMESTER 2'!P71</f>
        <v>276420000</v>
      </c>
      <c r="Q71" s="45">
        <f>'[1]SEMESTER 1'!Q71+'[1]SEMESTER 2'!Q71</f>
        <v>0</v>
      </c>
      <c r="R71" s="45">
        <f>'[1]SEMESTER 1'!R71+'[1]SEMESTER 2'!R71</f>
        <v>199948500</v>
      </c>
      <c r="S71" s="45">
        <f>'[1]SEMESTER 1'!S71+'[1]SEMESTER 2'!S71</f>
        <v>0</v>
      </c>
      <c r="T71" s="45">
        <f>'[1]SEMESTER 1'!T71+'[1]SEMESTER 2'!T71</f>
        <v>22500000</v>
      </c>
      <c r="U71" s="45">
        <f>'[1]SEMESTER 1'!U71+'[1]SEMESTER 2'!U71</f>
        <v>53971500</v>
      </c>
      <c r="V71" s="45">
        <f>'[1]SEMESTER 1'!V71+'[1]SEMESTER 2'!V71</f>
        <v>0</v>
      </c>
      <c r="W71" s="45">
        <f>'[1]SEMESTER 1'!W71+'[1]SEMESTER 2'!W71</f>
        <v>0</v>
      </c>
      <c r="X71" s="45">
        <f t="shared" si="2"/>
        <v>276420000</v>
      </c>
      <c r="Y71" s="45">
        <f>'[1]SEMESTER 1'!Y71+'[1]SEMESTER 2'!Y71</f>
        <v>11407046</v>
      </c>
      <c r="Z71" s="45">
        <f>'[1]SEMESTER 1'!Z71+'[1]SEMESTER 2'!Z71</f>
        <v>11407046</v>
      </c>
      <c r="AA71" s="45">
        <f>'[1]SEMESTER 1'!AA71+'[1]SEMESTER 2'!AA71</f>
        <v>0</v>
      </c>
      <c r="AB71" s="45">
        <f>'[1]SEMESTER 1'!AB71+'[1]SEMESTER 2'!AB71</f>
        <v>18500000</v>
      </c>
      <c r="AC71" s="45">
        <f>'[1]SEMESTER 1'!AC71+'[1]SEMESTER 2'!AC71</f>
        <v>0</v>
      </c>
      <c r="AD71" s="45">
        <f>'[1]SEMESTER 1'!AD71+'[1]SEMESTER 2'!AD71</f>
        <v>0</v>
      </c>
      <c r="AE71" s="45">
        <f>'[1]SEMESTER 1'!AE71+'[1]SEMESTER 2'!AE71</f>
        <v>26671500</v>
      </c>
      <c r="AF71" s="45">
        <f t="shared" si="3"/>
        <v>45171500</v>
      </c>
      <c r="AG71" s="45">
        <f>'[1]SEMESTER 1'!AG71+'[1]SEMESTER 2'!AG71</f>
        <v>8800000</v>
      </c>
      <c r="AH71" s="45">
        <f>'[1]SEMESTER 1'!AH71+'[1]SEMESTER 2'!AH71</f>
        <v>0</v>
      </c>
      <c r="AI71" s="45">
        <f>'[1]SEMESTER 1'!AI71+'[1]SEMESTER 2'!AI71</f>
        <v>0</v>
      </c>
      <c r="AJ71" s="45">
        <f t="shared" si="4"/>
        <v>8800000</v>
      </c>
      <c r="AK71" s="45">
        <f>'[1]SEMESTER 1'!AK71+'[1]SEMESTER 2'!AK71</f>
        <v>112751600</v>
      </c>
      <c r="AL71" s="45">
        <f>'[1]SEMESTER 1'!AL71+'[1]SEMESTER 2'!AL71</f>
        <v>108906900</v>
      </c>
      <c r="AM71" s="45">
        <f>'[1]SEMESTER 1'!AM71+'[1]SEMESTER 2'!AM71</f>
        <v>500000</v>
      </c>
      <c r="AN71" s="45">
        <f>'[1]SEMESTER 1'!AN71+'[1]SEMESTER 2'!AN71</f>
        <v>290000</v>
      </c>
      <c r="AO71" s="45">
        <f>'[1]SEMESTER 1'!AO71+'[1]SEMESTER 2'!AO71</f>
        <v>0</v>
      </c>
      <c r="AP71" s="45">
        <f t="shared" si="5"/>
        <v>222448500</v>
      </c>
      <c r="AQ71" s="45">
        <f>'[1]SEMESTER 2'!AQ71</f>
        <v>1192</v>
      </c>
      <c r="AR71" s="45">
        <f>'[1]SEMESTER 2'!AR71</f>
        <v>0</v>
      </c>
      <c r="AS71" s="45">
        <f>'[1]SEMESTER 2'!AS71</f>
        <v>0</v>
      </c>
      <c r="AT71" s="45">
        <f t="shared" si="6"/>
        <v>1192</v>
      </c>
      <c r="AV71" s="4">
        <f t="shared" si="7"/>
        <v>1192</v>
      </c>
      <c r="AW71" s="4">
        <f t="shared" si="8"/>
        <v>0</v>
      </c>
      <c r="AX71" s="4">
        <f t="shared" si="9"/>
        <v>0</v>
      </c>
      <c r="AY71" s="4">
        <f t="shared" si="10"/>
        <v>0</v>
      </c>
      <c r="AZ71" s="4">
        <f t="shared" si="11"/>
        <v>0</v>
      </c>
      <c r="BA71" s="4">
        <f t="shared" si="12"/>
        <v>0</v>
      </c>
      <c r="BB71" s="47">
        <v>8414000</v>
      </c>
      <c r="BC71">
        <v>123110000</v>
      </c>
      <c r="BD71" s="4">
        <f t="shared" si="0"/>
        <v>-18886000</v>
      </c>
      <c r="BF71" s="4">
        <f t="shared" si="13"/>
        <v>27300000</v>
      </c>
      <c r="BG71" s="9">
        <f t="shared" si="14"/>
        <v>96438500</v>
      </c>
      <c r="BH71" s="4">
        <f t="shared" si="15"/>
        <v>0</v>
      </c>
      <c r="BJ71" s="4">
        <f t="shared" si="16"/>
        <v>0</v>
      </c>
      <c r="BL71" s="4">
        <f t="shared" si="17"/>
        <v>-96438500</v>
      </c>
      <c r="BN71" s="47">
        <f>'[1]SEMESTER 1'!AB71</f>
        <v>5000000</v>
      </c>
      <c r="BO71" s="47">
        <f>'[1]SEMESTER 1'!AG71</f>
        <v>8800000</v>
      </c>
      <c r="BP71" s="47"/>
      <c r="BQ71" s="47">
        <f>'[1]SEMESTER 1'!AE71</f>
        <v>0</v>
      </c>
      <c r="BR71" s="47">
        <f>'[1]SEMESTER 1'!BJ71</f>
        <v>0</v>
      </c>
      <c r="BS71" s="47">
        <f t="shared" si="18"/>
        <v>13800000</v>
      </c>
      <c r="BU71" s="48">
        <f>'[1]SEMESTER 2'!AB71</f>
        <v>13500000</v>
      </c>
      <c r="BV71" s="48">
        <f>'[1]SEMESTER 2'!AG71</f>
        <v>0</v>
      </c>
      <c r="BW71" s="49"/>
      <c r="BX71" s="48">
        <f>'[1]SEMESTER 2'!AE71</f>
        <v>26671500</v>
      </c>
      <c r="BY71" s="50">
        <f>'[1]SEMESTER 2'!W71</f>
        <v>0</v>
      </c>
      <c r="BZ71" s="51">
        <f t="shared" si="19"/>
        <v>40171500</v>
      </c>
      <c r="CB71" s="85">
        <v>27300000</v>
      </c>
      <c r="CC71" s="4"/>
      <c r="CD71" s="4"/>
      <c r="CE71" s="86">
        <v>26671500</v>
      </c>
      <c r="CF71" s="4"/>
      <c r="CG71" s="4"/>
      <c r="CH71" s="3"/>
      <c r="CJ71" s="3"/>
      <c r="CK71" s="3"/>
    </row>
    <row r="72" spans="1:89" ht="24.75" customHeight="1" x14ac:dyDescent="0.25">
      <c r="A72" s="43">
        <v>65</v>
      </c>
      <c r="B72" s="44" t="s">
        <v>133</v>
      </c>
      <c r="C72" s="45">
        <v>10070</v>
      </c>
      <c r="D72" s="45"/>
      <c r="E72" s="45"/>
      <c r="F72" s="45">
        <f>'[1]SEMESTER 1'!F72+'[1]SEMESTER 2'!F72</f>
        <v>51060000</v>
      </c>
      <c r="G72" s="45">
        <f>'[1]SEMESTER 1'!G72+'[1]SEMESTER 2'!G72</f>
        <v>51060000</v>
      </c>
      <c r="H72" s="45">
        <f>'[1]SEMESTER 1'!H72+'[1]SEMESTER 2'!H72</f>
        <v>0</v>
      </c>
      <c r="I72" s="45">
        <v>0</v>
      </c>
      <c r="J72" s="45">
        <f>'[1]SEMESTER 1'!J72+'[1]SEMESTER 2'!J72</f>
        <v>0</v>
      </c>
      <c r="K72" s="45">
        <f>'[1]SEMESTER 1'!K72+'[1]SEMESTER 2'!K72</f>
        <v>0</v>
      </c>
      <c r="L72" s="45">
        <f t="shared" si="1"/>
        <v>102130070</v>
      </c>
      <c r="M72" s="45">
        <f>'[1]SEMESTER 1'!M72+'[1]SEMESTER 2'!M72</f>
        <v>0</v>
      </c>
      <c r="N72" s="45">
        <f>'[1]SEMESTER 1'!N72+'[1]SEMESTER 2'!N72</f>
        <v>94662</v>
      </c>
      <c r="O72" s="45">
        <f>'[1]SEMESTER 1'!O72+'[1]SEMESTER 2'!O72</f>
        <v>94662</v>
      </c>
      <c r="P72" s="45">
        <f>'[1]SEMESTER 1'!P72+'[1]SEMESTER 2'!P72</f>
        <v>102120000</v>
      </c>
      <c r="Q72" s="45">
        <f>'[1]SEMESTER 1'!Q72+'[1]SEMESTER 2'!Q72</f>
        <v>0</v>
      </c>
      <c r="R72" s="45">
        <f>'[1]SEMESTER 1'!R72+'[1]SEMESTER 2'!R72</f>
        <v>83110800</v>
      </c>
      <c r="S72" s="45">
        <f>'[1]SEMESTER 1'!S72+'[1]SEMESTER 2'!S72</f>
        <v>0</v>
      </c>
      <c r="T72" s="45">
        <f>'[1]SEMESTER 1'!T72+'[1]SEMESTER 2'!T72</f>
        <v>0</v>
      </c>
      <c r="U72" s="45">
        <f>'[1]SEMESTER 1'!U72+'[1]SEMESTER 2'!U72</f>
        <v>19009200</v>
      </c>
      <c r="V72" s="45">
        <f>'[1]SEMESTER 1'!V72+'[1]SEMESTER 2'!V72</f>
        <v>0</v>
      </c>
      <c r="W72" s="45">
        <f>'[1]SEMESTER 1'!W72+'[1]SEMESTER 2'!W72</f>
        <v>0</v>
      </c>
      <c r="X72" s="45">
        <f t="shared" si="2"/>
        <v>102120000</v>
      </c>
      <c r="Y72" s="45">
        <f>'[1]SEMESTER 1'!Y72+'[1]SEMESTER 2'!Y72</f>
        <v>4383918</v>
      </c>
      <c r="Z72" s="45">
        <f>'[1]SEMESTER 1'!Z72+'[1]SEMESTER 2'!Z72</f>
        <v>4383918</v>
      </c>
      <c r="AA72" s="45">
        <f>'[1]SEMESTER 1'!AA72+'[1]SEMESTER 2'!AA72</f>
        <v>0</v>
      </c>
      <c r="AB72" s="45">
        <f>'[1]SEMESTER 1'!AB72+'[1]SEMESTER 2'!AB72</f>
        <v>4000000</v>
      </c>
      <c r="AC72" s="45">
        <f>'[1]SEMESTER 1'!AC72+'[1]SEMESTER 2'!AC72</f>
        <v>0</v>
      </c>
      <c r="AD72" s="45">
        <f>'[1]SEMESTER 1'!AD72+'[1]SEMESTER 2'!AD72</f>
        <v>0</v>
      </c>
      <c r="AE72" s="45">
        <f>'[1]SEMESTER 1'!AE72+'[1]SEMESTER 2'!AE72</f>
        <v>15009200</v>
      </c>
      <c r="AF72" s="45">
        <f t="shared" si="3"/>
        <v>19009200</v>
      </c>
      <c r="AG72" s="45">
        <f>'[1]SEMESTER 1'!AG72+'[1]SEMESTER 2'!AG72</f>
        <v>0</v>
      </c>
      <c r="AH72" s="45">
        <f>'[1]SEMESTER 1'!AH72+'[1]SEMESTER 2'!AH72</f>
        <v>0</v>
      </c>
      <c r="AI72" s="45">
        <f>'[1]SEMESTER 1'!AI72+'[1]SEMESTER 2'!AI72</f>
        <v>0</v>
      </c>
      <c r="AJ72" s="45">
        <f t="shared" si="4"/>
        <v>0</v>
      </c>
      <c r="AK72" s="45">
        <f>'[1]SEMESTER 1'!AK72+'[1]SEMESTER 2'!AK72</f>
        <v>38777800</v>
      </c>
      <c r="AL72" s="45">
        <f>'[1]SEMESTER 1'!AL72+'[1]SEMESTER 2'!AL72</f>
        <v>44333000</v>
      </c>
      <c r="AM72" s="45">
        <f>'[1]SEMESTER 1'!AM72+'[1]SEMESTER 2'!AM72</f>
        <v>0</v>
      </c>
      <c r="AN72" s="45">
        <f>'[1]SEMESTER 1'!AN72+'[1]SEMESTER 2'!AN72</f>
        <v>0</v>
      </c>
      <c r="AO72" s="45">
        <f>'[1]SEMESTER 1'!AO72+'[1]SEMESTER 2'!AO72</f>
        <v>0</v>
      </c>
      <c r="AP72" s="45">
        <f t="shared" si="5"/>
        <v>83110800</v>
      </c>
      <c r="AQ72" s="45">
        <f>'[1]SEMESTER 2'!AQ72</f>
        <v>10070</v>
      </c>
      <c r="AR72" s="45">
        <f>'[1]SEMESTER 2'!AR72</f>
        <v>0</v>
      </c>
      <c r="AS72" s="45">
        <f>'[1]SEMESTER 2'!AS72</f>
        <v>0</v>
      </c>
      <c r="AT72" s="45">
        <f t="shared" si="6"/>
        <v>10070</v>
      </c>
      <c r="AV72" s="4">
        <f t="shared" si="7"/>
        <v>10070</v>
      </c>
      <c r="AW72" s="4">
        <f t="shared" si="8"/>
        <v>0</v>
      </c>
      <c r="AX72" s="4">
        <f t="shared" si="9"/>
        <v>0</v>
      </c>
      <c r="AY72" s="4">
        <f t="shared" si="10"/>
        <v>0</v>
      </c>
      <c r="AZ72" s="4">
        <f t="shared" si="11"/>
        <v>0</v>
      </c>
      <c r="BA72" s="4">
        <f t="shared" si="12"/>
        <v>0</v>
      </c>
      <c r="BB72">
        <v>20350000</v>
      </c>
      <c r="BC72">
        <v>15297500</v>
      </c>
      <c r="BD72" s="4">
        <f t="shared" ref="BD72:BD94" si="22">BB72-AB72-AG72</f>
        <v>16350000</v>
      </c>
      <c r="BF72" s="4">
        <f t="shared" si="13"/>
        <v>4000000</v>
      </c>
      <c r="BG72" s="9">
        <f t="shared" si="14"/>
        <v>288300</v>
      </c>
      <c r="BH72" s="4">
        <f t="shared" si="15"/>
        <v>0</v>
      </c>
      <c r="BJ72" s="4">
        <f t="shared" si="16"/>
        <v>0</v>
      </c>
      <c r="BL72" s="4">
        <f t="shared" si="17"/>
        <v>-288300</v>
      </c>
      <c r="BN72" s="47">
        <f>'[1]SEMESTER 1'!AB72</f>
        <v>0</v>
      </c>
      <c r="BO72" s="47">
        <f>'[1]SEMESTER 1'!AG72</f>
        <v>0</v>
      </c>
      <c r="BP72" s="47"/>
      <c r="BQ72" s="47">
        <f>'[1]SEMESTER 1'!AE72</f>
        <v>15009200</v>
      </c>
      <c r="BR72" s="47">
        <f>'[1]SEMESTER 1'!BJ72</f>
        <v>0</v>
      </c>
      <c r="BS72" s="47">
        <f t="shared" si="18"/>
        <v>15009200</v>
      </c>
      <c r="BU72" s="48">
        <f>'[1]SEMESTER 2'!AB72</f>
        <v>4000000</v>
      </c>
      <c r="BV72" s="48">
        <f>'[1]SEMESTER 2'!AG72</f>
        <v>0</v>
      </c>
      <c r="BW72" s="49"/>
      <c r="BX72" s="48">
        <f>'[1]SEMESTER 2'!AE72</f>
        <v>0</v>
      </c>
      <c r="BY72" s="50">
        <f>'[1]SEMESTER 2'!W72</f>
        <v>0</v>
      </c>
      <c r="BZ72" s="51">
        <f t="shared" si="19"/>
        <v>4000000</v>
      </c>
      <c r="CB72" s="89">
        <v>4000000</v>
      </c>
      <c r="CC72" s="4"/>
      <c r="CD72" s="4"/>
      <c r="CE72" s="90">
        <v>15009200</v>
      </c>
      <c r="CF72" s="4"/>
      <c r="CG72" s="4"/>
      <c r="CH72" s="3"/>
      <c r="CJ72" s="3"/>
      <c r="CK72" s="3"/>
    </row>
    <row r="73" spans="1:89" ht="25.15" customHeight="1" x14ac:dyDescent="0.25">
      <c r="A73" s="43">
        <v>66</v>
      </c>
      <c r="B73" s="44" t="s">
        <v>134</v>
      </c>
      <c r="C73" s="45">
        <v>238509</v>
      </c>
      <c r="D73" s="45"/>
      <c r="E73" s="45"/>
      <c r="F73" s="45">
        <f>'[1]SEMESTER 1'!F73+'[1]SEMESTER 2'!F73</f>
        <v>310960000</v>
      </c>
      <c r="G73" s="45">
        <f>'[1]SEMESTER 1'!G73+'[1]SEMESTER 2'!G73</f>
        <v>310960000</v>
      </c>
      <c r="H73" s="45">
        <f>'[1]SEMESTER 1'!H73+'[1]SEMESTER 2'!H73</f>
        <v>0</v>
      </c>
      <c r="I73" s="45">
        <v>0</v>
      </c>
      <c r="J73" s="45">
        <f>'[1]SEMESTER 1'!J73+'[1]SEMESTER 2'!J73</f>
        <v>0</v>
      </c>
      <c r="K73" s="45">
        <f>'[1]SEMESTER 1'!K73+'[1]SEMESTER 2'!K73</f>
        <v>0</v>
      </c>
      <c r="L73" s="45">
        <f t="shared" ref="L73:L98" si="23">SUM(C73:K73)</f>
        <v>622158509</v>
      </c>
      <c r="M73" s="45">
        <f>'[1]SEMESTER 1'!M73+'[1]SEMESTER 2'!M73</f>
        <v>0</v>
      </c>
      <c r="N73" s="45">
        <f>'[1]SEMESTER 1'!N73+'[1]SEMESTER 2'!N73</f>
        <v>399587</v>
      </c>
      <c r="O73" s="45">
        <f>'[1]SEMESTER 1'!O73+'[1]SEMESTER 2'!O73</f>
        <v>399587</v>
      </c>
      <c r="P73" s="45">
        <f>'[1]SEMESTER 1'!P73+'[1]SEMESTER 2'!P73</f>
        <v>621920000</v>
      </c>
      <c r="Q73" s="45">
        <f>'[1]SEMESTER 1'!Q73+'[1]SEMESTER 2'!Q73</f>
        <v>0</v>
      </c>
      <c r="R73" s="45">
        <f>'[1]SEMESTER 1'!R73+'[1]SEMESTER 2'!R73</f>
        <v>447016500</v>
      </c>
      <c r="S73" s="45">
        <f>'[1]SEMESTER 1'!S73+'[1]SEMESTER 2'!S73</f>
        <v>0</v>
      </c>
      <c r="T73" s="45">
        <f>'[1]SEMESTER 1'!T73+'[1]SEMESTER 2'!T73</f>
        <v>0</v>
      </c>
      <c r="U73" s="45">
        <f>'[1]SEMESTER 1'!U73+'[1]SEMESTER 2'!U73</f>
        <v>174903500</v>
      </c>
      <c r="V73" s="45">
        <f>'[1]SEMESTER 1'!V73+'[1]SEMESTER 2'!V73</f>
        <v>0</v>
      </c>
      <c r="W73" s="45">
        <f>'[1]SEMESTER 1'!W73+'[1]SEMESTER 2'!W73</f>
        <v>0</v>
      </c>
      <c r="X73" s="45">
        <f t="shared" ref="X73:X98" si="24">SUM(Q73:W73)</f>
        <v>621920000</v>
      </c>
      <c r="Y73" s="45">
        <f>'[1]SEMESTER 1'!Y73+'[1]SEMESTER 2'!Y73</f>
        <v>14261114</v>
      </c>
      <c r="Z73" s="45">
        <f>'[1]SEMESTER 1'!Z73+'[1]SEMESTER 2'!Z73</f>
        <v>14261114</v>
      </c>
      <c r="AA73" s="45">
        <f>'[1]SEMESTER 1'!AA73+'[1]SEMESTER 2'!AA73</f>
        <v>0</v>
      </c>
      <c r="AB73" s="45">
        <f>'[1]SEMESTER 1'!AB73+'[1]SEMESTER 2'!AB73</f>
        <v>49377500</v>
      </c>
      <c r="AC73" s="45">
        <f>'[1]SEMESTER 1'!AC73+'[1]SEMESTER 2'!AC73</f>
        <v>0</v>
      </c>
      <c r="AD73" s="45">
        <f>'[1]SEMESTER 1'!AD73+'[1]SEMESTER 2'!AD73</f>
        <v>0</v>
      </c>
      <c r="AE73" s="45">
        <f>'[1]SEMESTER 1'!AE73+'[1]SEMESTER 2'!AE73</f>
        <v>94726000</v>
      </c>
      <c r="AF73" s="45">
        <f t="shared" ref="AF73:AF98" si="25">SUM(AA73:AE73)</f>
        <v>144103500</v>
      </c>
      <c r="AG73" s="45">
        <f>'[1]SEMESTER 1'!AG73+'[1]SEMESTER 2'!AG73</f>
        <v>30800000</v>
      </c>
      <c r="AH73" s="45">
        <f>'[1]SEMESTER 1'!AH73+'[1]SEMESTER 2'!AH73</f>
        <v>0</v>
      </c>
      <c r="AI73" s="45">
        <f>'[1]SEMESTER 1'!AI73+'[1]SEMESTER 2'!AI73</f>
        <v>0</v>
      </c>
      <c r="AJ73" s="45">
        <f t="shared" ref="AJ73:AJ98" si="26">SUM(AG73:AI73)</f>
        <v>30800000</v>
      </c>
      <c r="AK73" s="45">
        <f>'[1]SEMESTER 1'!AK73+'[1]SEMESTER 2'!AK73</f>
        <v>139328210</v>
      </c>
      <c r="AL73" s="45">
        <f>'[1]SEMESTER 1'!AL73+'[1]SEMESTER 2'!AL73</f>
        <v>307688290</v>
      </c>
      <c r="AM73" s="45">
        <f>'[1]SEMESTER 1'!AM73+'[1]SEMESTER 2'!AM73</f>
        <v>0</v>
      </c>
      <c r="AN73" s="45">
        <f>'[1]SEMESTER 1'!AN73+'[1]SEMESTER 2'!AN73</f>
        <v>0</v>
      </c>
      <c r="AO73" s="45">
        <f>'[1]SEMESTER 1'!AO73+'[1]SEMESTER 2'!AO73</f>
        <v>0</v>
      </c>
      <c r="AP73" s="45">
        <f t="shared" ref="AP73:AP98" si="27">SUM(AK73:AO73)</f>
        <v>447016500</v>
      </c>
      <c r="AQ73" s="45">
        <f>'[1]SEMESTER 2'!AQ73</f>
        <v>238509</v>
      </c>
      <c r="AR73" s="45">
        <f>'[1]SEMESTER 2'!AR73</f>
        <v>0</v>
      </c>
      <c r="AS73" s="45">
        <f>'[1]SEMESTER 2'!AS73</f>
        <v>0</v>
      </c>
      <c r="AT73" s="45">
        <f t="shared" ref="AT73:AT98" si="28">SUM(AQ73:AS73)</f>
        <v>238509</v>
      </c>
      <c r="AV73" s="4">
        <f t="shared" ref="AV73:AV98" si="29">L73+N73+Y73-M73-O73-P73-Z73</f>
        <v>238509</v>
      </c>
      <c r="AW73" s="4">
        <f t="shared" ref="AW73:AW98" si="30">AT73-AV73</f>
        <v>0</v>
      </c>
      <c r="AX73" s="4">
        <f t="shared" ref="AX73:AX94" si="31">R73+T73-AP73</f>
        <v>0</v>
      </c>
      <c r="AY73" s="4">
        <f t="shared" ref="AY73:AY98" si="32">U73+W73-AB73-AE73-AG73</f>
        <v>0</v>
      </c>
      <c r="AZ73" s="4">
        <f t="shared" ref="AZ73:AZ94" si="33">F73+G73-P73+I73</f>
        <v>0</v>
      </c>
      <c r="BA73" s="4">
        <f t="shared" ref="BA73:BA94" si="34">F73+G73+I73-P73</f>
        <v>0</v>
      </c>
      <c r="BB73">
        <v>19550000</v>
      </c>
      <c r="BC73">
        <v>8250500</v>
      </c>
      <c r="BD73" s="4">
        <f t="shared" si="22"/>
        <v>-60627500</v>
      </c>
      <c r="BF73" s="4">
        <f t="shared" ref="BF73:BF94" si="35">AB73+AG73</f>
        <v>80177500</v>
      </c>
      <c r="BG73" s="9">
        <f t="shared" ref="BG73:BG94" si="36">BC73-AE73</f>
        <v>-86475500</v>
      </c>
      <c r="BH73" s="4">
        <f t="shared" ref="BH73:BH94" si="37">F73-G73</f>
        <v>0</v>
      </c>
      <c r="BJ73" s="4">
        <f t="shared" ref="BJ73:BJ94" si="38">E73+Y73-Z73</f>
        <v>0</v>
      </c>
      <c r="BL73" s="4">
        <f t="shared" ref="BL73:BL94" si="39">AE73-BC73</f>
        <v>86475500</v>
      </c>
      <c r="BN73" s="47">
        <f>'[1]SEMESTER 1'!AB73</f>
        <v>14487500</v>
      </c>
      <c r="BO73" s="47">
        <f>'[1]SEMESTER 1'!AG73</f>
        <v>24200000</v>
      </c>
      <c r="BP73" s="47"/>
      <c r="BQ73" s="47">
        <f>'[1]SEMESTER 1'!AE73</f>
        <v>38678000</v>
      </c>
      <c r="BR73" s="47">
        <f>'[1]SEMESTER 1'!BJ73</f>
        <v>0</v>
      </c>
      <c r="BS73" s="47">
        <f t="shared" ref="BS73:BS97" si="40">SUM(BN73:BR73)</f>
        <v>77365500</v>
      </c>
      <c r="BU73" s="48">
        <f>'[1]SEMESTER 2'!AB73</f>
        <v>34890000</v>
      </c>
      <c r="BV73" s="48">
        <f>'[1]SEMESTER 2'!AG73</f>
        <v>6600000</v>
      </c>
      <c r="BW73" s="49"/>
      <c r="BX73" s="48">
        <f>'[1]SEMESTER 2'!AE73</f>
        <v>56048000</v>
      </c>
      <c r="BY73" s="50">
        <f>'[1]SEMESTER 2'!W73</f>
        <v>0</v>
      </c>
      <c r="BZ73" s="51">
        <f t="shared" ref="BZ73:BZ97" si="41">SUM(BU73:BY73)</f>
        <v>97538000</v>
      </c>
      <c r="CB73" s="85">
        <v>74177500</v>
      </c>
      <c r="CC73" s="4"/>
      <c r="CD73" s="4"/>
      <c r="CE73" s="86">
        <v>100726000</v>
      </c>
      <c r="CF73" s="4"/>
      <c r="CG73" s="4"/>
      <c r="CH73" s="3"/>
      <c r="CJ73" s="3"/>
      <c r="CK73" s="3"/>
    </row>
    <row r="74" spans="1:89" ht="25.15" customHeight="1" x14ac:dyDescent="0.25">
      <c r="A74" s="43">
        <v>67</v>
      </c>
      <c r="B74" s="44" t="s">
        <v>135</v>
      </c>
      <c r="C74" s="45">
        <v>261861</v>
      </c>
      <c r="D74" s="45"/>
      <c r="E74" s="45"/>
      <c r="F74" s="45">
        <f>'[1]SEMESTER 1'!F74+'[1]SEMESTER 2'!F74</f>
        <v>286580000</v>
      </c>
      <c r="G74" s="45">
        <f>'[1]SEMESTER 1'!G74+'[1]SEMESTER 2'!G74</f>
        <v>286580000</v>
      </c>
      <c r="H74" s="45">
        <f>'[1]SEMESTER 1'!H74+'[1]SEMESTER 2'!H74</f>
        <v>0</v>
      </c>
      <c r="I74" s="45">
        <v>22500000</v>
      </c>
      <c r="J74" s="45">
        <f>'[1]SEMESTER 1'!J74+'[1]SEMESTER 2'!J74</f>
        <v>0</v>
      </c>
      <c r="K74" s="45">
        <f>'[1]SEMESTER 1'!K74+'[1]SEMESTER 2'!K74</f>
        <v>0</v>
      </c>
      <c r="L74" s="45">
        <f t="shared" si="23"/>
        <v>595921861</v>
      </c>
      <c r="M74" s="45">
        <f>'[1]SEMESTER 1'!M74+'[1]SEMESTER 2'!M74</f>
        <v>0</v>
      </c>
      <c r="N74" s="45">
        <f>'[1]SEMESTER 1'!N74+'[1]SEMESTER 2'!N74</f>
        <v>438863</v>
      </c>
      <c r="O74" s="45">
        <f>'[1]SEMESTER 1'!O74+'[1]SEMESTER 2'!O74</f>
        <v>438863</v>
      </c>
      <c r="P74" s="45">
        <f>'[1]SEMESTER 1'!P74+'[1]SEMESTER 2'!P74</f>
        <v>595660000</v>
      </c>
      <c r="Q74" s="45">
        <f>'[1]SEMESTER 1'!Q74+'[1]SEMESTER 2'!Q74</f>
        <v>0</v>
      </c>
      <c r="R74" s="45">
        <f>'[1]SEMESTER 1'!R74+'[1]SEMESTER 2'!R74</f>
        <v>395322600</v>
      </c>
      <c r="S74" s="45">
        <f>'[1]SEMESTER 1'!S74+'[1]SEMESTER 2'!S74</f>
        <v>0</v>
      </c>
      <c r="T74" s="45">
        <f>'[1]SEMESTER 1'!T74+'[1]SEMESTER 2'!T74</f>
        <v>22500000</v>
      </c>
      <c r="U74" s="45">
        <f>'[1]SEMESTER 1'!U74+'[1]SEMESTER 2'!U74</f>
        <v>177837400</v>
      </c>
      <c r="V74" s="45">
        <f>'[1]SEMESTER 1'!V74+'[1]SEMESTER 2'!V74</f>
        <v>0</v>
      </c>
      <c r="W74" s="45">
        <f>'[1]SEMESTER 1'!W74+'[1]SEMESTER 2'!W74</f>
        <v>0</v>
      </c>
      <c r="X74" s="45">
        <f t="shared" si="24"/>
        <v>595660000</v>
      </c>
      <c r="Y74" s="45">
        <f>'[1]SEMESTER 1'!Y74+'[1]SEMESTER 2'!Y74</f>
        <v>30314398</v>
      </c>
      <c r="Z74" s="45">
        <f>'[1]SEMESTER 1'!Z74+'[1]SEMESTER 2'!Z74</f>
        <v>30314398</v>
      </c>
      <c r="AA74" s="45">
        <f>'[1]SEMESTER 1'!AA74+'[1]SEMESTER 2'!AA74</f>
        <v>0</v>
      </c>
      <c r="AB74" s="45">
        <f>'[1]SEMESTER 1'!AB74+'[1]SEMESTER 2'!AB74</f>
        <v>63615000</v>
      </c>
      <c r="AC74" s="45">
        <f>'[1]SEMESTER 1'!AC74+'[1]SEMESTER 2'!AC74</f>
        <v>0</v>
      </c>
      <c r="AD74" s="45">
        <f>'[1]SEMESTER 1'!AD74+'[1]SEMESTER 2'!AD74</f>
        <v>0</v>
      </c>
      <c r="AE74" s="45">
        <f>'[1]SEMESTER 1'!AE74+'[1]SEMESTER 2'!AE74</f>
        <v>91504600</v>
      </c>
      <c r="AF74" s="45">
        <f t="shared" si="25"/>
        <v>155119600</v>
      </c>
      <c r="AG74" s="45">
        <f>'[1]SEMESTER 1'!AG74+'[1]SEMESTER 2'!AG74</f>
        <v>22717800</v>
      </c>
      <c r="AH74" s="45">
        <f>'[1]SEMESTER 1'!AH74+'[1]SEMESTER 2'!AH74</f>
        <v>0</v>
      </c>
      <c r="AI74" s="45">
        <f>'[1]SEMESTER 1'!AI74+'[1]SEMESTER 2'!AI74</f>
        <v>0</v>
      </c>
      <c r="AJ74" s="45">
        <f t="shared" si="26"/>
        <v>22717800</v>
      </c>
      <c r="AK74" s="45">
        <f>'[1]SEMESTER 1'!AK74+'[1]SEMESTER 2'!AK74</f>
        <v>139785500</v>
      </c>
      <c r="AL74" s="45">
        <f>'[1]SEMESTER 1'!AL74+'[1]SEMESTER 2'!AL74</f>
        <v>212195100</v>
      </c>
      <c r="AM74" s="45">
        <f>'[1]SEMESTER 1'!AM74+'[1]SEMESTER 2'!AM74</f>
        <v>7890000</v>
      </c>
      <c r="AN74" s="45">
        <f>'[1]SEMESTER 1'!AN74+'[1]SEMESTER 2'!AN74</f>
        <v>57952000</v>
      </c>
      <c r="AO74" s="45">
        <f>'[1]SEMESTER 1'!AO74+'[1]SEMESTER 2'!AO74</f>
        <v>0</v>
      </c>
      <c r="AP74" s="45">
        <f t="shared" si="27"/>
        <v>417822600</v>
      </c>
      <c r="AQ74" s="45">
        <f>'[1]SEMESTER 2'!AQ74</f>
        <v>261861</v>
      </c>
      <c r="AR74" s="45">
        <f>'[1]SEMESTER 2'!AR74</f>
        <v>0</v>
      </c>
      <c r="AS74" s="45">
        <f>'[1]SEMESTER 2'!AS74</f>
        <v>0</v>
      </c>
      <c r="AT74" s="45">
        <f t="shared" si="28"/>
        <v>261861</v>
      </c>
      <c r="AV74" s="4">
        <f t="shared" si="29"/>
        <v>261861</v>
      </c>
      <c r="AW74" s="4">
        <f t="shared" si="30"/>
        <v>0</v>
      </c>
      <c r="AX74" s="4">
        <f t="shared" si="31"/>
        <v>0</v>
      </c>
      <c r="AY74" s="4">
        <f t="shared" si="32"/>
        <v>0</v>
      </c>
      <c r="AZ74" s="4">
        <f t="shared" si="33"/>
        <v>0</v>
      </c>
      <c r="BA74" s="4">
        <f t="shared" si="34"/>
        <v>0</v>
      </c>
      <c r="BB74">
        <v>53500000</v>
      </c>
      <c r="BC74">
        <v>69710200</v>
      </c>
      <c r="BD74" s="4">
        <f t="shared" si="22"/>
        <v>-32832800</v>
      </c>
      <c r="BF74" s="4">
        <f t="shared" si="35"/>
        <v>86332800</v>
      </c>
      <c r="BG74" s="9">
        <f t="shared" si="36"/>
        <v>-21794400</v>
      </c>
      <c r="BH74" s="4">
        <f t="shared" si="37"/>
        <v>0</v>
      </c>
      <c r="BJ74" s="4">
        <f t="shared" si="38"/>
        <v>0</v>
      </c>
      <c r="BL74" s="4">
        <f t="shared" si="39"/>
        <v>21794400</v>
      </c>
      <c r="BN74" s="47">
        <f>'[1]SEMESTER 1'!AB74</f>
        <v>0</v>
      </c>
      <c r="BO74" s="47">
        <f>'[1]SEMESTER 1'!AG74</f>
        <v>0</v>
      </c>
      <c r="BP74" s="47"/>
      <c r="BQ74" s="47">
        <f>'[1]SEMESTER 1'!AE74</f>
        <v>91504600</v>
      </c>
      <c r="BR74" s="47">
        <f>'[1]SEMESTER 1'!BJ74</f>
        <v>0</v>
      </c>
      <c r="BS74" s="47">
        <f t="shared" si="40"/>
        <v>91504600</v>
      </c>
      <c r="BU74" s="48">
        <f>'[1]SEMESTER 2'!AB74</f>
        <v>63615000</v>
      </c>
      <c r="BV74" s="48">
        <f>'[1]SEMESTER 2'!AG74</f>
        <v>22717800</v>
      </c>
      <c r="BW74" s="49"/>
      <c r="BX74" s="48">
        <f>'[1]SEMESTER 2'!AE74</f>
        <v>0</v>
      </c>
      <c r="BY74" s="50">
        <f>'[1]SEMESTER 2'!W74</f>
        <v>0</v>
      </c>
      <c r="BZ74" s="51">
        <f t="shared" si="41"/>
        <v>86332800</v>
      </c>
      <c r="CB74" s="85">
        <v>86332800</v>
      </c>
      <c r="CC74" s="4"/>
      <c r="CD74" s="4"/>
      <c r="CE74" s="86">
        <v>91504600</v>
      </c>
      <c r="CF74" s="4"/>
      <c r="CG74" s="4"/>
      <c r="CH74" s="3"/>
      <c r="CJ74" s="3"/>
      <c r="CK74" s="3"/>
    </row>
    <row r="75" spans="1:89" ht="25.15" customHeight="1" x14ac:dyDescent="0.25">
      <c r="A75" s="43">
        <v>68</v>
      </c>
      <c r="B75" s="44" t="s">
        <v>136</v>
      </c>
      <c r="C75" s="45">
        <v>196371</v>
      </c>
      <c r="D75" s="45"/>
      <c r="E75" s="45"/>
      <c r="F75" s="45">
        <f>'[1]SEMESTER 1'!F75+'[1]SEMESTER 2'!F75</f>
        <v>229080000</v>
      </c>
      <c r="G75" s="45">
        <f>'[1]SEMESTER 1'!G75+'[1]SEMESTER 2'!G75</f>
        <v>229080000</v>
      </c>
      <c r="H75" s="45">
        <f>'[1]SEMESTER 1'!H75+'[1]SEMESTER 2'!H75</f>
        <v>0</v>
      </c>
      <c r="I75" s="45">
        <v>0</v>
      </c>
      <c r="J75" s="45">
        <f>'[1]SEMESTER 1'!J75+'[1]SEMESTER 2'!J75</f>
        <v>0</v>
      </c>
      <c r="K75" s="45">
        <f>'[1]SEMESTER 1'!K75+'[1]SEMESTER 2'!K75</f>
        <v>0</v>
      </c>
      <c r="L75" s="45">
        <f t="shared" si="23"/>
        <v>458356371</v>
      </c>
      <c r="M75" s="45">
        <f>'[1]SEMESTER 1'!M75+'[1]SEMESTER 2'!M75</f>
        <v>0</v>
      </c>
      <c r="N75" s="45">
        <f>'[1]SEMESTER 1'!N75+'[1]SEMESTER 2'!N75</f>
        <v>270700</v>
      </c>
      <c r="O75" s="45">
        <f>'[1]SEMESTER 1'!O75+'[1]SEMESTER 2'!O75</f>
        <v>270700</v>
      </c>
      <c r="P75" s="45">
        <f>'[1]SEMESTER 1'!P75+'[1]SEMESTER 2'!P75</f>
        <v>458160000</v>
      </c>
      <c r="Q75" s="45">
        <f>'[1]SEMESTER 1'!Q75+'[1]SEMESTER 2'!Q75</f>
        <v>0</v>
      </c>
      <c r="R75" s="45">
        <f>'[1]SEMESTER 1'!R75+'[1]SEMESTER 2'!R75</f>
        <v>320753000</v>
      </c>
      <c r="S75" s="45">
        <f>'[1]SEMESTER 1'!S75+'[1]SEMESTER 2'!S75</f>
        <v>0</v>
      </c>
      <c r="T75" s="45">
        <f>'[1]SEMESTER 1'!T75+'[1]SEMESTER 2'!T75</f>
        <v>0</v>
      </c>
      <c r="U75" s="45">
        <f>'[1]SEMESTER 1'!U75+'[1]SEMESTER 2'!U75</f>
        <v>137407000</v>
      </c>
      <c r="V75" s="45">
        <f>'[1]SEMESTER 1'!V75+'[1]SEMESTER 2'!V75</f>
        <v>0</v>
      </c>
      <c r="W75" s="45">
        <f>'[1]SEMESTER 1'!W75+'[1]SEMESTER 2'!W75</f>
        <v>0</v>
      </c>
      <c r="X75" s="45">
        <f t="shared" si="24"/>
        <v>458160000</v>
      </c>
      <c r="Y75" s="45">
        <f>'[1]SEMESTER 1'!Y75+'[1]SEMESTER 2'!Y75</f>
        <v>22468785</v>
      </c>
      <c r="Z75" s="45">
        <f>'[1]SEMESTER 1'!Z75+'[1]SEMESTER 2'!Z75</f>
        <v>22468785</v>
      </c>
      <c r="AA75" s="45">
        <f>'[1]SEMESTER 1'!AA75+'[1]SEMESTER 2'!AA75</f>
        <v>0</v>
      </c>
      <c r="AB75" s="45">
        <f>'[1]SEMESTER 1'!AB75+'[1]SEMESTER 2'!AB75</f>
        <v>31830000</v>
      </c>
      <c r="AC75" s="45">
        <f>'[1]SEMESTER 1'!AC75+'[1]SEMESTER 2'!AC75</f>
        <v>0</v>
      </c>
      <c r="AD75" s="45">
        <f>'[1]SEMESTER 1'!AD75+'[1]SEMESTER 2'!AD75</f>
        <v>0</v>
      </c>
      <c r="AE75" s="45">
        <f>'[1]SEMESTER 1'!AE75+'[1]SEMESTER 2'!AE75</f>
        <v>71577000</v>
      </c>
      <c r="AF75" s="45">
        <f t="shared" si="25"/>
        <v>103407000</v>
      </c>
      <c r="AG75" s="45">
        <f>'[1]SEMESTER 1'!AG75+'[1]SEMESTER 2'!AG75</f>
        <v>34000000</v>
      </c>
      <c r="AH75" s="45">
        <f>'[1]SEMESTER 1'!AH75+'[1]SEMESTER 2'!AH75</f>
        <v>0</v>
      </c>
      <c r="AI75" s="45">
        <f>'[1]SEMESTER 1'!AI75+'[1]SEMESTER 2'!AI75</f>
        <v>0</v>
      </c>
      <c r="AJ75" s="45">
        <f t="shared" si="26"/>
        <v>34000000</v>
      </c>
      <c r="AK75" s="45">
        <f>'[1]SEMESTER 1'!AK75+'[1]SEMESTER 2'!AK75</f>
        <v>146651700</v>
      </c>
      <c r="AL75" s="45">
        <f>'[1]SEMESTER 1'!AL75+'[1]SEMESTER 2'!AL75</f>
        <v>173801300</v>
      </c>
      <c r="AM75" s="45">
        <f>'[1]SEMESTER 1'!AM75+'[1]SEMESTER 2'!AM75</f>
        <v>300000</v>
      </c>
      <c r="AN75" s="45">
        <f>'[1]SEMESTER 1'!AN75+'[1]SEMESTER 2'!AN75</f>
        <v>0</v>
      </c>
      <c r="AO75" s="45">
        <f>'[1]SEMESTER 1'!AO75+'[1]SEMESTER 2'!AO75</f>
        <v>0</v>
      </c>
      <c r="AP75" s="45">
        <f t="shared" si="27"/>
        <v>320753000</v>
      </c>
      <c r="AQ75" s="45">
        <f>'[1]SEMESTER 2'!AQ75</f>
        <v>196371</v>
      </c>
      <c r="AR75" s="45">
        <f>'[1]SEMESTER 2'!AR75</f>
        <v>0</v>
      </c>
      <c r="AS75" s="45">
        <f>'[1]SEMESTER 2'!AS75</f>
        <v>0</v>
      </c>
      <c r="AT75" s="45">
        <f t="shared" si="28"/>
        <v>196371</v>
      </c>
      <c r="AV75" s="4">
        <f t="shared" si="29"/>
        <v>196371</v>
      </c>
      <c r="AW75" s="4">
        <f t="shared" si="30"/>
        <v>0</v>
      </c>
      <c r="AX75" s="4">
        <f t="shared" si="31"/>
        <v>0</v>
      </c>
      <c r="AY75" s="4">
        <f t="shared" si="32"/>
        <v>0</v>
      </c>
      <c r="AZ75" s="4">
        <f t="shared" si="33"/>
        <v>0</v>
      </c>
      <c r="BA75" s="4">
        <f t="shared" si="34"/>
        <v>0</v>
      </c>
      <c r="BB75" s="46">
        <v>65528000</v>
      </c>
      <c r="BC75" s="46">
        <v>7312000</v>
      </c>
      <c r="BD75" s="4">
        <f t="shared" si="22"/>
        <v>-302000</v>
      </c>
      <c r="BF75" s="4">
        <f t="shared" si="35"/>
        <v>65830000</v>
      </c>
      <c r="BG75" s="9">
        <f t="shared" si="36"/>
        <v>-64265000</v>
      </c>
      <c r="BH75" s="4">
        <f t="shared" si="37"/>
        <v>0</v>
      </c>
      <c r="BJ75" s="4">
        <f t="shared" si="38"/>
        <v>0</v>
      </c>
      <c r="BL75" s="4">
        <f t="shared" si="39"/>
        <v>64265000</v>
      </c>
      <c r="BN75" s="47">
        <f>'[1]SEMESTER 1'!AB75</f>
        <v>17600000</v>
      </c>
      <c r="BO75" s="47">
        <f>'[1]SEMESTER 1'!AG75</f>
        <v>17000000</v>
      </c>
      <c r="BP75" s="47"/>
      <c r="BQ75" s="47">
        <f>'[1]SEMESTER 1'!AE75</f>
        <v>15650000</v>
      </c>
      <c r="BR75" s="47">
        <f>'[1]SEMESTER 1'!BJ75</f>
        <v>0</v>
      </c>
      <c r="BS75" s="47">
        <f t="shared" si="40"/>
        <v>50250000</v>
      </c>
      <c r="BU75" s="48">
        <f>'[1]SEMESTER 2'!AB75</f>
        <v>14230000</v>
      </c>
      <c r="BV75" s="48">
        <f>'[1]SEMESTER 2'!AG75</f>
        <v>17000000</v>
      </c>
      <c r="BW75" s="49"/>
      <c r="BX75" s="48">
        <f>'[1]SEMESTER 2'!AE75</f>
        <v>55927000</v>
      </c>
      <c r="BY75" s="50">
        <f>'[1]SEMESTER 2'!W75</f>
        <v>0</v>
      </c>
      <c r="BZ75" s="51">
        <f t="shared" si="41"/>
        <v>87157000</v>
      </c>
      <c r="CB75" s="91">
        <v>65830000</v>
      </c>
      <c r="CC75" s="4"/>
      <c r="CD75" s="4"/>
      <c r="CE75" s="91">
        <v>71577000</v>
      </c>
      <c r="CF75" s="4"/>
      <c r="CG75" s="4"/>
      <c r="CH75" s="3"/>
      <c r="CJ75" s="3"/>
      <c r="CK75" s="3"/>
    </row>
    <row r="76" spans="1:89" ht="25.15" customHeight="1" x14ac:dyDescent="0.25">
      <c r="A76" s="43">
        <v>69</v>
      </c>
      <c r="B76" s="44" t="s">
        <v>137</v>
      </c>
      <c r="C76" s="45">
        <v>523</v>
      </c>
      <c r="D76" s="45"/>
      <c r="E76" s="45"/>
      <c r="F76" s="45">
        <f>'[1]SEMESTER 1'!F76+'[1]SEMESTER 2'!F76</f>
        <v>132020000</v>
      </c>
      <c r="G76" s="45">
        <f>'[1]SEMESTER 1'!G76+'[1]SEMESTER 2'!G76</f>
        <v>132020000</v>
      </c>
      <c r="H76" s="45">
        <f>'[1]SEMESTER 1'!H76+'[1]SEMESTER 2'!H76</f>
        <v>0</v>
      </c>
      <c r="I76" s="45">
        <v>22500000</v>
      </c>
      <c r="J76" s="45">
        <f>'[1]SEMESTER 1'!J76+'[1]SEMESTER 2'!J76</f>
        <v>0</v>
      </c>
      <c r="K76" s="45">
        <f>'[1]SEMESTER 1'!K76+'[1]SEMESTER 2'!K76</f>
        <v>0</v>
      </c>
      <c r="L76" s="45">
        <f t="shared" si="23"/>
        <v>286540523</v>
      </c>
      <c r="M76" s="45">
        <f>'[1]SEMESTER 1'!M76+'[1]SEMESTER 2'!M76</f>
        <v>0</v>
      </c>
      <c r="N76" s="45">
        <f>'[1]SEMESTER 1'!N76+'[1]SEMESTER 2'!N76</f>
        <v>174239</v>
      </c>
      <c r="O76" s="45">
        <f>'[1]SEMESTER 1'!O76+'[1]SEMESTER 2'!O76</f>
        <v>174239</v>
      </c>
      <c r="P76" s="45">
        <f>'[1]SEMESTER 1'!P76+'[1]SEMESTER 2'!P76</f>
        <v>286540000</v>
      </c>
      <c r="Q76" s="45">
        <f>'[1]SEMESTER 1'!Q76+'[1]SEMESTER 2'!Q76</f>
        <v>0</v>
      </c>
      <c r="R76" s="45">
        <f>'[1]SEMESTER 1'!R76+'[1]SEMESTER 2'!R76</f>
        <v>213471900</v>
      </c>
      <c r="S76" s="45">
        <f>'[1]SEMESTER 1'!S76+'[1]SEMESTER 2'!S76</f>
        <v>0</v>
      </c>
      <c r="T76" s="45">
        <f>'[1]SEMESTER 1'!T76+'[1]SEMESTER 2'!T76</f>
        <v>22500000</v>
      </c>
      <c r="U76" s="45">
        <f>'[1]SEMESTER 1'!U76+'[1]SEMESTER 2'!U76</f>
        <v>50568100</v>
      </c>
      <c r="V76" s="45">
        <f>'[1]SEMESTER 1'!V76+'[1]SEMESTER 2'!V76</f>
        <v>0</v>
      </c>
      <c r="W76" s="45">
        <f>'[1]SEMESTER 1'!W76+'[1]SEMESTER 2'!W76</f>
        <v>0</v>
      </c>
      <c r="X76" s="45">
        <f t="shared" si="24"/>
        <v>286540000</v>
      </c>
      <c r="Y76" s="45">
        <f>'[1]SEMESTER 1'!Y76+'[1]SEMESTER 2'!Y76</f>
        <v>8167565.2727272697</v>
      </c>
      <c r="Z76" s="45">
        <f>'[1]SEMESTER 1'!Z76+'[1]SEMESTER 2'!Z76</f>
        <v>8167565.2727272697</v>
      </c>
      <c r="AA76" s="45">
        <f>'[1]SEMESTER 1'!AA76+'[1]SEMESTER 2'!AA76</f>
        <v>0</v>
      </c>
      <c r="AB76" s="45">
        <f>'[1]SEMESTER 1'!AB76+'[1]SEMESTER 2'!AB76</f>
        <v>5058000</v>
      </c>
      <c r="AC76" s="45">
        <f>'[1]SEMESTER 1'!AC76+'[1]SEMESTER 2'!AC76</f>
        <v>0</v>
      </c>
      <c r="AD76" s="45">
        <f>'[1]SEMESTER 1'!AD76+'[1]SEMESTER 2'!AD76</f>
        <v>0</v>
      </c>
      <c r="AE76" s="45">
        <f>'[1]SEMESTER 1'!AE76+'[1]SEMESTER 2'!AE76</f>
        <v>43076100</v>
      </c>
      <c r="AF76" s="45">
        <f t="shared" si="25"/>
        <v>48134100</v>
      </c>
      <c r="AG76" s="45">
        <f>'[1]SEMESTER 1'!AG76+'[1]SEMESTER 2'!AG76</f>
        <v>2434000</v>
      </c>
      <c r="AH76" s="45">
        <f>'[1]SEMESTER 1'!AH76+'[1]SEMESTER 2'!AH76</f>
        <v>0</v>
      </c>
      <c r="AI76" s="45">
        <f>'[1]SEMESTER 1'!AI76+'[1]SEMESTER 2'!AI76</f>
        <v>0</v>
      </c>
      <c r="AJ76" s="45">
        <f t="shared" si="26"/>
        <v>2434000</v>
      </c>
      <c r="AK76" s="45">
        <f>'[1]SEMESTER 1'!AK76+'[1]SEMESTER 2'!AK76</f>
        <v>100548909</v>
      </c>
      <c r="AL76" s="45">
        <f>'[1]SEMESTER 1'!AL76+'[1]SEMESTER 2'!AL76</f>
        <v>112673000</v>
      </c>
      <c r="AM76" s="45">
        <f>'[1]SEMESTER 1'!AM76+'[1]SEMESTER 2'!AM76</f>
        <v>6000000</v>
      </c>
      <c r="AN76" s="45">
        <f>'[1]SEMESTER 1'!AN76+'[1]SEMESTER 2'!AN76</f>
        <v>16749991</v>
      </c>
      <c r="AO76" s="45">
        <f>'[1]SEMESTER 1'!AO76+'[1]SEMESTER 2'!AO76</f>
        <v>0</v>
      </c>
      <c r="AP76" s="45">
        <f t="shared" si="27"/>
        <v>235971900</v>
      </c>
      <c r="AQ76" s="45">
        <f>'[1]SEMESTER 2'!AQ76</f>
        <v>523</v>
      </c>
      <c r="AR76" s="45">
        <f>'[1]SEMESTER 2'!AR76</f>
        <v>0</v>
      </c>
      <c r="AS76" s="45">
        <f>'[1]SEMESTER 2'!AS76</f>
        <v>0</v>
      </c>
      <c r="AT76" s="45">
        <f t="shared" si="28"/>
        <v>523</v>
      </c>
      <c r="AV76" s="4">
        <f t="shared" si="29"/>
        <v>522.99999998137355</v>
      </c>
      <c r="AW76" s="4">
        <f t="shared" si="30"/>
        <v>1.862645149230957E-8</v>
      </c>
      <c r="AX76" s="4">
        <f t="shared" si="31"/>
        <v>0</v>
      </c>
      <c r="AY76" s="4">
        <f t="shared" si="32"/>
        <v>0</v>
      </c>
      <c r="AZ76" s="4">
        <f t="shared" si="33"/>
        <v>0</v>
      </c>
      <c r="BA76" s="4">
        <f t="shared" si="34"/>
        <v>0</v>
      </c>
      <c r="BB76">
        <v>12490000</v>
      </c>
      <c r="BC76">
        <v>84660000</v>
      </c>
      <c r="BD76" s="4">
        <f t="shared" si="22"/>
        <v>4998000</v>
      </c>
      <c r="BF76" s="4">
        <f t="shared" si="35"/>
        <v>7492000</v>
      </c>
      <c r="BG76" s="9">
        <f t="shared" si="36"/>
        <v>41583900</v>
      </c>
      <c r="BH76" s="4">
        <f t="shared" si="37"/>
        <v>0</v>
      </c>
      <c r="BJ76" s="4">
        <f t="shared" si="38"/>
        <v>0</v>
      </c>
      <c r="BL76" s="4">
        <f t="shared" si="39"/>
        <v>-41583900</v>
      </c>
      <c r="BN76" s="47">
        <f>'[1]SEMESTER 1'!AB76</f>
        <v>1998000</v>
      </c>
      <c r="BO76" s="47">
        <f>'[1]SEMESTER 1'!AG76</f>
        <v>240001</v>
      </c>
      <c r="BP76" s="47"/>
      <c r="BQ76" s="47">
        <f>'[1]SEMESTER 1'!AE76</f>
        <v>17780000</v>
      </c>
      <c r="BR76" s="47">
        <f>'[1]SEMESTER 1'!BJ76</f>
        <v>0</v>
      </c>
      <c r="BS76" s="47">
        <f t="shared" si="40"/>
        <v>20018001</v>
      </c>
      <c r="BU76" s="48">
        <f>'[1]SEMESTER 2'!AB76</f>
        <v>3060000</v>
      </c>
      <c r="BV76" s="48">
        <f>'[1]SEMESTER 2'!AG76</f>
        <v>2193999</v>
      </c>
      <c r="BW76" s="49"/>
      <c r="BX76" s="48">
        <f>'[1]SEMESTER 2'!AE76</f>
        <v>25296100</v>
      </c>
      <c r="BY76" s="50">
        <f>'[1]SEMESTER 2'!W76</f>
        <v>0</v>
      </c>
      <c r="BZ76" s="51">
        <f t="shared" si="41"/>
        <v>30550099</v>
      </c>
      <c r="CB76" s="86">
        <v>7492000</v>
      </c>
      <c r="CC76" s="4"/>
      <c r="CD76" s="4"/>
      <c r="CE76" s="85">
        <v>43076100</v>
      </c>
      <c r="CF76" s="4"/>
      <c r="CG76" s="4"/>
      <c r="CH76" s="3"/>
      <c r="CJ76" s="3"/>
      <c r="CK76" s="3"/>
    </row>
    <row r="77" spans="1:89" ht="25.15" customHeight="1" x14ac:dyDescent="0.25">
      <c r="A77" s="43">
        <v>70</v>
      </c>
      <c r="B77" s="44" t="s">
        <v>138</v>
      </c>
      <c r="C77" s="45">
        <v>12599</v>
      </c>
      <c r="D77" s="45"/>
      <c r="E77" s="45"/>
      <c r="F77" s="45">
        <f>'[1]SEMESTER 1'!F77+'[1]SEMESTER 2'!F77</f>
        <v>15640000</v>
      </c>
      <c r="G77" s="45">
        <f>'[1]SEMESTER 1'!G77+'[1]SEMESTER 2'!G77</f>
        <v>15640000</v>
      </c>
      <c r="H77" s="45">
        <f>'[1]SEMESTER 1'!H77+'[1]SEMESTER 2'!H77</f>
        <v>0</v>
      </c>
      <c r="I77" s="45">
        <v>0</v>
      </c>
      <c r="J77" s="45">
        <f>'[1]SEMESTER 1'!J77+'[1]SEMESTER 2'!J77</f>
        <v>0</v>
      </c>
      <c r="K77" s="45">
        <f>'[1]SEMESTER 1'!K77+'[1]SEMESTER 2'!K77</f>
        <v>0</v>
      </c>
      <c r="L77" s="45">
        <f t="shared" si="23"/>
        <v>31292599</v>
      </c>
      <c r="M77" s="45">
        <f>'[1]SEMESTER 1'!M77+'[1]SEMESTER 2'!M77</f>
        <v>0</v>
      </c>
      <c r="N77" s="45">
        <f>'[1]SEMESTER 1'!N77+'[1]SEMESTER 2'!N77</f>
        <v>26292</v>
      </c>
      <c r="O77" s="45">
        <f>'[1]SEMESTER 1'!O77+'[1]SEMESTER 2'!O77</f>
        <v>26292</v>
      </c>
      <c r="P77" s="45">
        <f>'[1]SEMESTER 1'!P77+'[1]SEMESTER 2'!P77</f>
        <v>31280000</v>
      </c>
      <c r="Q77" s="45">
        <f>'[1]SEMESTER 1'!Q77+'[1]SEMESTER 2'!Q77</f>
        <v>0</v>
      </c>
      <c r="R77" s="45">
        <f>'[1]SEMESTER 1'!R77+'[1]SEMESTER 2'!R77</f>
        <v>25899000</v>
      </c>
      <c r="S77" s="45">
        <f>'[1]SEMESTER 1'!S77+'[1]SEMESTER 2'!S77</f>
        <v>0</v>
      </c>
      <c r="T77" s="45">
        <f>'[1]SEMESTER 1'!T77+'[1]SEMESTER 2'!T77</f>
        <v>0</v>
      </c>
      <c r="U77" s="45">
        <f>'[1]SEMESTER 1'!U77+'[1]SEMESTER 2'!U77</f>
        <v>5381000</v>
      </c>
      <c r="V77" s="45">
        <f>'[1]SEMESTER 1'!V77+'[1]SEMESTER 2'!V77</f>
        <v>0</v>
      </c>
      <c r="W77" s="45">
        <f>'[1]SEMESTER 1'!W77+'[1]SEMESTER 2'!W77</f>
        <v>0</v>
      </c>
      <c r="X77" s="45">
        <f t="shared" si="24"/>
        <v>31280000</v>
      </c>
      <c r="Y77" s="45">
        <f>'[1]SEMESTER 1'!Y77+'[1]SEMESTER 2'!Y77</f>
        <v>540428</v>
      </c>
      <c r="Z77" s="45">
        <f>'[1]SEMESTER 1'!Z77+'[1]SEMESTER 2'!Z77</f>
        <v>540428</v>
      </c>
      <c r="AA77" s="45">
        <f>'[1]SEMESTER 1'!AA77+'[1]SEMESTER 2'!AA77</f>
        <v>0</v>
      </c>
      <c r="AB77" s="45">
        <f>'[1]SEMESTER 1'!AB77+'[1]SEMESTER 2'!AB77</f>
        <v>0</v>
      </c>
      <c r="AC77" s="45">
        <f>'[1]SEMESTER 1'!AC77+'[1]SEMESTER 2'!AC77</f>
        <v>0</v>
      </c>
      <c r="AD77" s="45">
        <f>'[1]SEMESTER 1'!AD77+'[1]SEMESTER 2'!AD77</f>
        <v>0</v>
      </c>
      <c r="AE77" s="45">
        <f>'[1]SEMESTER 1'!AE77+'[1]SEMESTER 2'!AE77</f>
        <v>5381000</v>
      </c>
      <c r="AF77" s="45">
        <f t="shared" si="25"/>
        <v>5381000</v>
      </c>
      <c r="AG77" s="45">
        <f>'[1]SEMESTER 1'!AG77+'[1]SEMESTER 2'!AG77</f>
        <v>0</v>
      </c>
      <c r="AH77" s="45">
        <f>'[1]SEMESTER 1'!AH77+'[1]SEMESTER 2'!AH77</f>
        <v>0</v>
      </c>
      <c r="AI77" s="45">
        <f>'[1]SEMESTER 1'!AI77+'[1]SEMESTER 2'!AI77</f>
        <v>0</v>
      </c>
      <c r="AJ77" s="45">
        <f t="shared" si="26"/>
        <v>0</v>
      </c>
      <c r="AK77" s="45">
        <f>'[1]SEMESTER 1'!AK77+'[1]SEMESTER 2'!AK77</f>
        <v>8348800</v>
      </c>
      <c r="AL77" s="45">
        <f>'[1]SEMESTER 1'!AL77+'[1]SEMESTER 2'!AL77</f>
        <v>17550200</v>
      </c>
      <c r="AM77" s="45">
        <f>'[1]SEMESTER 1'!AM77+'[1]SEMESTER 2'!AM77</f>
        <v>0</v>
      </c>
      <c r="AN77" s="45">
        <f>'[1]SEMESTER 1'!AN77+'[1]SEMESTER 2'!AN77</f>
        <v>0</v>
      </c>
      <c r="AO77" s="45">
        <f>'[1]SEMESTER 1'!AO77+'[1]SEMESTER 2'!AO77</f>
        <v>0</v>
      </c>
      <c r="AP77" s="45">
        <f t="shared" si="27"/>
        <v>25899000</v>
      </c>
      <c r="AQ77" s="45">
        <f>'[1]SEMESTER 2'!AQ77</f>
        <v>12599</v>
      </c>
      <c r="AR77" s="45">
        <f>'[1]SEMESTER 2'!AR77</f>
        <v>0</v>
      </c>
      <c r="AS77" s="45">
        <f>'[1]SEMESTER 2'!AS77</f>
        <v>0</v>
      </c>
      <c r="AT77" s="45">
        <f t="shared" si="28"/>
        <v>12599</v>
      </c>
      <c r="AV77" s="4">
        <f t="shared" si="29"/>
        <v>12599</v>
      </c>
      <c r="AW77" s="4">
        <f t="shared" si="30"/>
        <v>0</v>
      </c>
      <c r="AX77" s="4">
        <f t="shared" si="31"/>
        <v>0</v>
      </c>
      <c r="AY77" s="4">
        <f t="shared" si="32"/>
        <v>0</v>
      </c>
      <c r="AZ77" s="4">
        <f t="shared" si="33"/>
        <v>0</v>
      </c>
      <c r="BA77" s="4">
        <f t="shared" si="34"/>
        <v>0</v>
      </c>
      <c r="BB77">
        <v>17975700</v>
      </c>
      <c r="BC77">
        <v>16160000</v>
      </c>
      <c r="BD77" s="4">
        <f t="shared" si="22"/>
        <v>17975700</v>
      </c>
      <c r="BF77" s="4">
        <f t="shared" si="35"/>
        <v>0</v>
      </c>
      <c r="BG77" s="9">
        <f t="shared" si="36"/>
        <v>10779000</v>
      </c>
      <c r="BH77" s="4">
        <f t="shared" si="37"/>
        <v>0</v>
      </c>
      <c r="BJ77" s="4">
        <f t="shared" si="38"/>
        <v>0</v>
      </c>
      <c r="BL77" s="4">
        <f t="shared" si="39"/>
        <v>-10779000</v>
      </c>
      <c r="BN77" s="47">
        <f>'[1]SEMESTER 1'!AB77</f>
        <v>0</v>
      </c>
      <c r="BO77" s="47">
        <f>'[1]SEMESTER 1'!AG77</f>
        <v>0</v>
      </c>
      <c r="BP77" s="47"/>
      <c r="BQ77" s="47">
        <f>'[1]SEMESTER 1'!AE77</f>
        <v>0</v>
      </c>
      <c r="BR77" s="47">
        <f>'[1]SEMESTER 1'!BJ77</f>
        <v>0</v>
      </c>
      <c r="BS77" s="47">
        <f t="shared" si="40"/>
        <v>0</v>
      </c>
      <c r="BU77" s="48">
        <f>'[1]SEMESTER 2'!AB77</f>
        <v>0</v>
      </c>
      <c r="BV77" s="48">
        <f>'[1]SEMESTER 2'!AG77</f>
        <v>0</v>
      </c>
      <c r="BW77" s="49"/>
      <c r="BX77" s="48">
        <f>'[1]SEMESTER 2'!AE77</f>
        <v>5381000</v>
      </c>
      <c r="BY77" s="50">
        <f>'[1]SEMESTER 2'!W77</f>
        <v>0</v>
      </c>
      <c r="BZ77" s="51">
        <f t="shared" si="41"/>
        <v>5381000</v>
      </c>
      <c r="CB77" s="92"/>
      <c r="CC77" s="4"/>
      <c r="CD77" s="4"/>
      <c r="CE77" s="93">
        <v>5381000</v>
      </c>
      <c r="CF77" s="4"/>
      <c r="CG77" s="4"/>
      <c r="CH77" s="3"/>
      <c r="CJ77" s="3"/>
      <c r="CK77" s="3"/>
    </row>
    <row r="78" spans="1:89" ht="25.15" customHeight="1" x14ac:dyDescent="0.25">
      <c r="A78" s="43">
        <v>71</v>
      </c>
      <c r="B78" s="44" t="s">
        <v>139</v>
      </c>
      <c r="C78" s="45">
        <v>216764</v>
      </c>
      <c r="D78" s="45"/>
      <c r="E78" s="45"/>
      <c r="F78" s="45">
        <f>'[1]SEMESTER 1'!F78+'[1]SEMESTER 2'!F78</f>
        <v>31280000</v>
      </c>
      <c r="G78" s="45">
        <f>'[1]SEMESTER 1'!G78+'[1]SEMESTER 2'!G78</f>
        <v>31280000</v>
      </c>
      <c r="H78" s="45">
        <f>'[1]SEMESTER 1'!H78+'[1]SEMESTER 2'!H78</f>
        <v>0</v>
      </c>
      <c r="I78" s="45">
        <v>0</v>
      </c>
      <c r="J78" s="45">
        <f>'[1]SEMESTER 1'!J78+'[1]SEMESTER 2'!J78</f>
        <v>0</v>
      </c>
      <c r="K78" s="45">
        <f>'[1]SEMESTER 1'!K78+'[1]SEMESTER 2'!K78</f>
        <v>0</v>
      </c>
      <c r="L78" s="45">
        <f t="shared" si="23"/>
        <v>62776764</v>
      </c>
      <c r="M78" s="45">
        <f>'[1]SEMESTER 1'!M78+'[1]SEMESTER 2'!M78</f>
        <v>0</v>
      </c>
      <c r="N78" s="45">
        <f>'[1]SEMESTER 1'!N78+'[1]SEMESTER 2'!N78</f>
        <v>35890</v>
      </c>
      <c r="O78" s="45">
        <f>'[1]SEMESTER 1'!O78+'[1]SEMESTER 2'!O78</f>
        <v>35890</v>
      </c>
      <c r="P78" s="45">
        <f>'[1]SEMESTER 1'!P78+'[1]SEMESTER 2'!P78</f>
        <v>62560000</v>
      </c>
      <c r="Q78" s="45">
        <f>'[1]SEMESTER 1'!Q78+'[1]SEMESTER 2'!Q78</f>
        <v>0</v>
      </c>
      <c r="R78" s="45">
        <f>'[1]SEMESTER 1'!R78+'[1]SEMESTER 2'!R78</f>
        <v>57600000</v>
      </c>
      <c r="S78" s="45">
        <f>'[1]SEMESTER 1'!S78+'[1]SEMESTER 2'!S78</f>
        <v>0</v>
      </c>
      <c r="T78" s="45">
        <f>'[1]SEMESTER 1'!T78+'[1]SEMESTER 2'!T78</f>
        <v>0</v>
      </c>
      <c r="U78" s="45">
        <f>'[1]SEMESTER 1'!U78+'[1]SEMESTER 2'!U78</f>
        <v>4960000</v>
      </c>
      <c r="V78" s="45">
        <f>'[1]SEMESTER 1'!V78+'[1]SEMESTER 2'!V78</f>
        <v>0</v>
      </c>
      <c r="W78" s="45">
        <f>'[1]SEMESTER 1'!W78+'[1]SEMESTER 2'!W78</f>
        <v>0</v>
      </c>
      <c r="X78" s="45">
        <f t="shared" si="24"/>
        <v>62560000</v>
      </c>
      <c r="Y78" s="45">
        <f>'[1]SEMESTER 1'!Y78+'[1]SEMESTER 2'!Y78</f>
        <v>2656098</v>
      </c>
      <c r="Z78" s="45">
        <f>'[1]SEMESTER 1'!Z78+'[1]SEMESTER 2'!Z78</f>
        <v>2656098</v>
      </c>
      <c r="AA78" s="45">
        <f>'[1]SEMESTER 1'!AA78+'[1]SEMESTER 2'!AA78</f>
        <v>0</v>
      </c>
      <c r="AB78" s="45">
        <f>'[1]SEMESTER 1'!AB78+'[1]SEMESTER 2'!AB78</f>
        <v>0</v>
      </c>
      <c r="AC78" s="45">
        <f>'[1]SEMESTER 1'!AC78+'[1]SEMESTER 2'!AC78</f>
        <v>0</v>
      </c>
      <c r="AD78" s="45">
        <f>'[1]SEMESTER 1'!AD78+'[1]SEMESTER 2'!AD78</f>
        <v>0</v>
      </c>
      <c r="AE78" s="45">
        <f>'[1]SEMESTER 1'!AE78+'[1]SEMESTER 2'!AE78</f>
        <v>3360000</v>
      </c>
      <c r="AF78" s="45">
        <f t="shared" si="25"/>
        <v>3360000</v>
      </c>
      <c r="AG78" s="45">
        <f>'[1]SEMESTER 1'!AG78+'[1]SEMESTER 2'!AG78</f>
        <v>1600000</v>
      </c>
      <c r="AH78" s="45">
        <f>'[1]SEMESTER 1'!AH78+'[1]SEMESTER 2'!AH78</f>
        <v>0</v>
      </c>
      <c r="AI78" s="45">
        <f>'[1]SEMESTER 1'!AI78+'[1]SEMESTER 2'!AI78</f>
        <v>0</v>
      </c>
      <c r="AJ78" s="45">
        <f t="shared" si="26"/>
        <v>1600000</v>
      </c>
      <c r="AK78" s="45">
        <f>'[1]SEMESTER 1'!AK78+'[1]SEMESTER 2'!AK78</f>
        <v>24275000</v>
      </c>
      <c r="AL78" s="45">
        <f>'[1]SEMESTER 1'!AL78+'[1]SEMESTER 2'!AL78</f>
        <v>32855000</v>
      </c>
      <c r="AM78" s="45">
        <f>'[1]SEMESTER 1'!AM78+'[1]SEMESTER 2'!AM78</f>
        <v>470000</v>
      </c>
      <c r="AN78" s="45">
        <f>'[1]SEMESTER 1'!AN78+'[1]SEMESTER 2'!AN78</f>
        <v>0</v>
      </c>
      <c r="AO78" s="45">
        <f>'[1]SEMESTER 1'!AO78+'[1]SEMESTER 2'!AO78</f>
        <v>0</v>
      </c>
      <c r="AP78" s="45">
        <f t="shared" si="27"/>
        <v>57600000</v>
      </c>
      <c r="AQ78" s="45">
        <f>'[1]SEMESTER 2'!AQ78</f>
        <v>216764</v>
      </c>
      <c r="AR78" s="45">
        <f>'[1]SEMESTER 2'!AR78</f>
        <v>0</v>
      </c>
      <c r="AS78" s="45">
        <f>'[1]SEMESTER 2'!AS78</f>
        <v>0</v>
      </c>
      <c r="AT78" s="45">
        <f t="shared" si="28"/>
        <v>216764</v>
      </c>
      <c r="AV78" s="4">
        <f t="shared" si="29"/>
        <v>216764</v>
      </c>
      <c r="AW78" s="4">
        <f t="shared" si="30"/>
        <v>0</v>
      </c>
      <c r="AX78" s="4">
        <f t="shared" si="31"/>
        <v>0</v>
      </c>
      <c r="AY78" s="4">
        <f t="shared" si="32"/>
        <v>0</v>
      </c>
      <c r="AZ78" s="4">
        <f t="shared" si="33"/>
        <v>0</v>
      </c>
      <c r="BA78" s="4">
        <f t="shared" si="34"/>
        <v>0</v>
      </c>
      <c r="BB78">
        <v>944000</v>
      </c>
      <c r="BC78">
        <v>2664800</v>
      </c>
      <c r="BD78" s="4">
        <f t="shared" si="22"/>
        <v>-656000</v>
      </c>
      <c r="BF78" s="4">
        <f t="shared" si="35"/>
        <v>1600000</v>
      </c>
      <c r="BG78" s="9">
        <f t="shared" si="36"/>
        <v>-695200</v>
      </c>
      <c r="BH78" s="4">
        <f t="shared" si="37"/>
        <v>0</v>
      </c>
      <c r="BJ78" s="4">
        <f t="shared" si="38"/>
        <v>0</v>
      </c>
      <c r="BL78" s="4">
        <f t="shared" si="39"/>
        <v>695200</v>
      </c>
      <c r="BN78" s="47">
        <f>'[1]SEMESTER 1'!AB78</f>
        <v>0</v>
      </c>
      <c r="BO78" s="47">
        <f>'[1]SEMESTER 1'!AG78</f>
        <v>1600000</v>
      </c>
      <c r="BP78" s="47"/>
      <c r="BQ78" s="47">
        <f>'[1]SEMESTER 1'!AE78</f>
        <v>0</v>
      </c>
      <c r="BR78" s="47">
        <f>'[1]SEMESTER 1'!BJ78</f>
        <v>0</v>
      </c>
      <c r="BS78" s="47">
        <f t="shared" si="40"/>
        <v>1600000</v>
      </c>
      <c r="BU78" s="48">
        <f>'[1]SEMESTER 2'!AB78</f>
        <v>0</v>
      </c>
      <c r="BV78" s="48">
        <f>'[1]SEMESTER 2'!AG78</f>
        <v>0</v>
      </c>
      <c r="BW78" s="49"/>
      <c r="BX78" s="48">
        <f>'[1]SEMESTER 2'!AE78</f>
        <v>3360000</v>
      </c>
      <c r="BY78" s="50">
        <f>'[1]SEMESTER 2'!W78</f>
        <v>0</v>
      </c>
      <c r="BZ78" s="51">
        <f t="shared" si="41"/>
        <v>3360000</v>
      </c>
      <c r="CB78" s="85">
        <v>1600000</v>
      </c>
      <c r="CC78" s="4"/>
      <c r="CD78" s="4"/>
      <c r="CE78" s="86">
        <v>3395000</v>
      </c>
      <c r="CF78" s="4"/>
      <c r="CG78" s="4"/>
      <c r="CH78" s="3"/>
      <c r="CJ78" s="3"/>
      <c r="CK78" s="3"/>
    </row>
    <row r="79" spans="1:89" ht="25.15" customHeight="1" x14ac:dyDescent="0.25">
      <c r="A79" s="43">
        <v>72</v>
      </c>
      <c r="B79" s="84" t="s">
        <v>140</v>
      </c>
      <c r="C79" s="45">
        <v>272677</v>
      </c>
      <c r="D79" s="45"/>
      <c r="E79" s="45"/>
      <c r="F79" s="45">
        <f>'[1]SEMESTER 1'!F79+'[1]SEMESTER 2'!F79</f>
        <v>126040000</v>
      </c>
      <c r="G79" s="45">
        <f>'[1]SEMESTER 1'!G79+'[1]SEMESTER 2'!G79</f>
        <v>126040000</v>
      </c>
      <c r="H79" s="45">
        <f>'[1]SEMESTER 1'!H79+'[1]SEMESTER 2'!H79</f>
        <v>0</v>
      </c>
      <c r="I79" s="45">
        <v>0</v>
      </c>
      <c r="J79" s="45">
        <f>'[1]SEMESTER 1'!J79+'[1]SEMESTER 2'!J79</f>
        <v>0</v>
      </c>
      <c r="K79" s="45">
        <f>'[1]SEMESTER 1'!K79+'[1]SEMESTER 2'!K79</f>
        <v>0</v>
      </c>
      <c r="L79" s="45">
        <f t="shared" si="23"/>
        <v>252352677</v>
      </c>
      <c r="M79" s="45">
        <f>'[1]SEMESTER 1'!M79+'[1]SEMESTER 2'!M79</f>
        <v>0</v>
      </c>
      <c r="N79" s="45">
        <f>'[1]SEMESTER 1'!N79+'[1]SEMESTER 2'!N79</f>
        <v>201327</v>
      </c>
      <c r="O79" s="45">
        <f>'[1]SEMESTER 1'!O79+'[1]SEMESTER 2'!O79</f>
        <v>201327</v>
      </c>
      <c r="P79" s="45">
        <f>'[1]SEMESTER 1'!P79+'[1]SEMESTER 2'!P79</f>
        <v>252080000</v>
      </c>
      <c r="Q79" s="45">
        <f>'[1]SEMESTER 1'!Q79+'[1]SEMESTER 2'!Q79</f>
        <v>0</v>
      </c>
      <c r="R79" s="45">
        <f>'[1]SEMESTER 1'!R79+'[1]SEMESTER 2'!R79</f>
        <v>161745000</v>
      </c>
      <c r="S79" s="45">
        <f>'[1]SEMESTER 1'!S79+'[1]SEMESTER 2'!S79</f>
        <v>0</v>
      </c>
      <c r="T79" s="45">
        <f>'[1]SEMESTER 1'!T79+'[1]SEMESTER 2'!T79</f>
        <v>0</v>
      </c>
      <c r="U79" s="45">
        <f>'[1]SEMESTER 1'!U79+'[1]SEMESTER 2'!U79</f>
        <v>90335000</v>
      </c>
      <c r="V79" s="45">
        <f>'[1]SEMESTER 1'!V79+'[1]SEMESTER 2'!V79</f>
        <v>0</v>
      </c>
      <c r="W79" s="45">
        <f>'[1]SEMESTER 1'!W79+'[1]SEMESTER 2'!W79</f>
        <v>0</v>
      </c>
      <c r="X79" s="45">
        <f t="shared" si="24"/>
        <v>252080000</v>
      </c>
      <c r="Y79" s="45">
        <f>'[1]SEMESTER 1'!Y79+'[1]SEMESTER 2'!Y79</f>
        <v>15555926</v>
      </c>
      <c r="Z79" s="45">
        <f>'[1]SEMESTER 1'!Z79+'[1]SEMESTER 2'!Z79</f>
        <v>15798108</v>
      </c>
      <c r="AA79" s="45">
        <f>'[1]SEMESTER 1'!AA79+'[1]SEMESTER 2'!AA79</f>
        <v>0</v>
      </c>
      <c r="AB79" s="45">
        <f>'[1]SEMESTER 1'!AB79+'[1]SEMESTER 2'!AB79</f>
        <v>26800000</v>
      </c>
      <c r="AC79" s="45">
        <f>'[1]SEMESTER 1'!AC79+'[1]SEMESTER 2'!AC79</f>
        <v>0</v>
      </c>
      <c r="AD79" s="45">
        <f>'[1]SEMESTER 1'!AD79+'[1]SEMESTER 2'!AD79</f>
        <v>0</v>
      </c>
      <c r="AE79" s="45">
        <f>'[1]SEMESTER 1'!AE79+'[1]SEMESTER 2'!AE79</f>
        <v>42485000</v>
      </c>
      <c r="AF79" s="45">
        <f t="shared" si="25"/>
        <v>69285000</v>
      </c>
      <c r="AG79" s="45">
        <f>'[1]SEMESTER 1'!AG79+'[1]SEMESTER 2'!AG79</f>
        <v>21050000</v>
      </c>
      <c r="AH79" s="45">
        <f>'[1]SEMESTER 1'!AH79+'[1]SEMESTER 2'!AH79</f>
        <v>0</v>
      </c>
      <c r="AI79" s="45">
        <f>'[1]SEMESTER 1'!AI79+'[1]SEMESTER 2'!AI79</f>
        <v>0</v>
      </c>
      <c r="AJ79" s="45">
        <f t="shared" si="26"/>
        <v>21050000</v>
      </c>
      <c r="AK79" s="45">
        <f>'[1]SEMESTER 1'!AK79+'[1]SEMESTER 2'!AK79</f>
        <v>54280020</v>
      </c>
      <c r="AL79" s="45">
        <f>'[1]SEMESTER 1'!AL79+'[1]SEMESTER 2'!AL79</f>
        <v>97359980</v>
      </c>
      <c r="AM79" s="45">
        <f>'[1]SEMESTER 1'!AM79+'[1]SEMESTER 2'!AM79</f>
        <v>10105000</v>
      </c>
      <c r="AN79" s="45">
        <f>'[1]SEMESTER 1'!AN79+'[1]SEMESTER 2'!AN79</f>
        <v>0</v>
      </c>
      <c r="AO79" s="45">
        <f>'[1]SEMESTER 1'!AO79+'[1]SEMESTER 2'!AO79</f>
        <v>0</v>
      </c>
      <c r="AP79" s="45">
        <f t="shared" si="27"/>
        <v>161745000</v>
      </c>
      <c r="AQ79" s="45">
        <f>'[1]SEMESTER 2'!AQ79</f>
        <v>272677</v>
      </c>
      <c r="AR79" s="45">
        <f>'[1]SEMESTER 2'!AR79</f>
        <v>0</v>
      </c>
      <c r="AS79" s="45">
        <f>'[1]SEMESTER 2'!AS79</f>
        <v>0</v>
      </c>
      <c r="AT79" s="45">
        <f t="shared" si="28"/>
        <v>272677</v>
      </c>
      <c r="AV79" s="4">
        <f t="shared" si="29"/>
        <v>30495</v>
      </c>
      <c r="AW79" s="4">
        <f t="shared" si="30"/>
        <v>242182</v>
      </c>
      <c r="AX79" s="4">
        <f t="shared" si="31"/>
        <v>0</v>
      </c>
      <c r="AY79" s="4">
        <f t="shared" si="32"/>
        <v>0</v>
      </c>
      <c r="AZ79" s="4">
        <f t="shared" si="33"/>
        <v>0</v>
      </c>
      <c r="BA79" s="4">
        <f t="shared" si="34"/>
        <v>0</v>
      </c>
      <c r="BB79" s="46">
        <v>5316500</v>
      </c>
      <c r="BC79" s="46">
        <v>6645500</v>
      </c>
      <c r="BD79" s="4">
        <f t="shared" si="22"/>
        <v>-42533500</v>
      </c>
      <c r="BF79" s="4">
        <f t="shared" si="35"/>
        <v>47850000</v>
      </c>
      <c r="BG79" s="9">
        <f t="shared" si="36"/>
        <v>-35839500</v>
      </c>
      <c r="BH79" s="4">
        <f t="shared" si="37"/>
        <v>0</v>
      </c>
      <c r="BJ79" s="4">
        <f t="shared" si="38"/>
        <v>-242182</v>
      </c>
      <c r="BL79" s="4">
        <f t="shared" si="39"/>
        <v>35839500</v>
      </c>
      <c r="BN79" s="47">
        <f>'[1]SEMESTER 1'!AB79</f>
        <v>15000000</v>
      </c>
      <c r="BO79" s="47">
        <f>'[1]SEMESTER 1'!AG79</f>
        <v>0</v>
      </c>
      <c r="BP79" s="47"/>
      <c r="BQ79" s="47">
        <f>'[1]SEMESTER 1'!AE79</f>
        <v>42485000</v>
      </c>
      <c r="BR79" s="47">
        <f>'[1]SEMESTER 1'!BJ79</f>
        <v>0</v>
      </c>
      <c r="BS79" s="47">
        <f t="shared" si="40"/>
        <v>57485000</v>
      </c>
      <c r="BU79" s="48">
        <f>'[1]SEMESTER 2'!AB79</f>
        <v>11800000</v>
      </c>
      <c r="BV79" s="48">
        <f>'[1]SEMESTER 2'!AG79</f>
        <v>21050000</v>
      </c>
      <c r="BW79" s="49"/>
      <c r="BX79" s="48">
        <f>'[1]SEMESTER 2'!AE79</f>
        <v>0</v>
      </c>
      <c r="BY79" s="50">
        <f>'[1]SEMESTER 2'!W79</f>
        <v>0</v>
      </c>
      <c r="BZ79" s="51">
        <f t="shared" si="41"/>
        <v>32850000</v>
      </c>
      <c r="CB79" s="85">
        <v>26800000</v>
      </c>
      <c r="CC79" s="4"/>
      <c r="CD79" s="4"/>
      <c r="CE79" s="86">
        <v>42485000</v>
      </c>
      <c r="CF79" s="4"/>
      <c r="CG79" s="4"/>
      <c r="CH79" s="3"/>
      <c r="CJ79" s="3"/>
      <c r="CK79" s="3"/>
    </row>
    <row r="80" spans="1:89" ht="25.15" customHeight="1" x14ac:dyDescent="0.25">
      <c r="A80" s="43">
        <v>73</v>
      </c>
      <c r="B80" s="44" t="s">
        <v>141</v>
      </c>
      <c r="C80" s="45">
        <v>44898</v>
      </c>
      <c r="D80" s="45"/>
      <c r="E80" s="45"/>
      <c r="F80" s="45">
        <f>'[1]SEMESTER 1'!F80+'[1]SEMESTER 2'!F80</f>
        <v>71760000</v>
      </c>
      <c r="G80" s="45">
        <f>'[1]SEMESTER 1'!G80+'[1]SEMESTER 2'!G80</f>
        <v>71760000</v>
      </c>
      <c r="H80" s="45">
        <f>'[1]SEMESTER 1'!H80+'[1]SEMESTER 2'!H80</f>
        <v>0</v>
      </c>
      <c r="I80" s="45">
        <v>0</v>
      </c>
      <c r="J80" s="45">
        <f>'[1]SEMESTER 1'!J80+'[1]SEMESTER 2'!J80</f>
        <v>0</v>
      </c>
      <c r="K80" s="45">
        <f>'[1]SEMESTER 1'!K80+'[1]SEMESTER 2'!K80</f>
        <v>0</v>
      </c>
      <c r="L80" s="45">
        <f t="shared" si="23"/>
        <v>143564898</v>
      </c>
      <c r="M80" s="45">
        <f>'[1]SEMESTER 1'!M80+'[1]SEMESTER 2'!M80</f>
        <v>0</v>
      </c>
      <c r="N80" s="45">
        <f>'[1]SEMESTER 1'!N80+'[1]SEMESTER 2'!N80</f>
        <v>75870</v>
      </c>
      <c r="O80" s="45">
        <f>'[1]SEMESTER 1'!O80+'[1]SEMESTER 2'!O80</f>
        <v>75870</v>
      </c>
      <c r="P80" s="45">
        <f>'[1]SEMESTER 1'!P80+'[1]SEMESTER 2'!P80</f>
        <v>143520000</v>
      </c>
      <c r="Q80" s="45">
        <f>'[1]SEMESTER 1'!Q80+'[1]SEMESTER 2'!Q80</f>
        <v>0</v>
      </c>
      <c r="R80" s="45">
        <f>'[1]SEMESTER 1'!R80+'[1]SEMESTER 2'!R80</f>
        <v>89854000</v>
      </c>
      <c r="S80" s="45">
        <f>'[1]SEMESTER 1'!S80+'[1]SEMESTER 2'!S80</f>
        <v>0</v>
      </c>
      <c r="T80" s="45">
        <f>'[1]SEMESTER 1'!T80+'[1]SEMESTER 2'!T80</f>
        <v>0</v>
      </c>
      <c r="U80" s="45">
        <f>'[1]SEMESTER 1'!U80+'[1]SEMESTER 2'!U80</f>
        <v>53666000</v>
      </c>
      <c r="V80" s="45">
        <f>'[1]SEMESTER 1'!V80+'[1]SEMESTER 2'!V80</f>
        <v>0</v>
      </c>
      <c r="W80" s="45">
        <f>'[1]SEMESTER 1'!W80+'[1]SEMESTER 2'!W80</f>
        <v>0</v>
      </c>
      <c r="X80" s="45">
        <f t="shared" si="24"/>
        <v>143520000</v>
      </c>
      <c r="Y80" s="45">
        <f>'[1]SEMESTER 1'!Y80+'[1]SEMESTER 2'!Y80</f>
        <v>4948886</v>
      </c>
      <c r="Z80" s="45">
        <f>'[1]SEMESTER 1'!Z80+'[1]SEMESTER 2'!Z80</f>
        <v>4948886</v>
      </c>
      <c r="AA80" s="45">
        <f>'[1]SEMESTER 1'!AA80+'[1]SEMESTER 2'!AA80</f>
        <v>0</v>
      </c>
      <c r="AB80" s="45">
        <f>'[1]SEMESTER 1'!AB80+'[1]SEMESTER 2'!AB80</f>
        <v>15850000</v>
      </c>
      <c r="AC80" s="45">
        <f>'[1]SEMESTER 1'!AC80+'[1]SEMESTER 2'!AC80</f>
        <v>0</v>
      </c>
      <c r="AD80" s="45">
        <f>'[1]SEMESTER 1'!AD80+'[1]SEMESTER 2'!AD80</f>
        <v>0</v>
      </c>
      <c r="AE80" s="45">
        <f>'[1]SEMESTER 1'!AE80+'[1]SEMESTER 2'!AE80</f>
        <v>37816000</v>
      </c>
      <c r="AF80" s="45">
        <f t="shared" si="25"/>
        <v>53666000</v>
      </c>
      <c r="AG80" s="45">
        <f>'[1]SEMESTER 1'!AG80+'[1]SEMESTER 2'!AG80</f>
        <v>0</v>
      </c>
      <c r="AH80" s="45">
        <f>'[1]SEMESTER 1'!AH80+'[1]SEMESTER 2'!AH80</f>
        <v>0</v>
      </c>
      <c r="AI80" s="45">
        <f>'[1]SEMESTER 1'!AI80+'[1]SEMESTER 2'!AI80</f>
        <v>0</v>
      </c>
      <c r="AJ80" s="45">
        <f t="shared" si="26"/>
        <v>0</v>
      </c>
      <c r="AK80" s="45">
        <f>'[1]SEMESTER 1'!AK80+'[1]SEMESTER 2'!AK80</f>
        <v>33629000</v>
      </c>
      <c r="AL80" s="45">
        <f>'[1]SEMESTER 1'!AL80+'[1]SEMESTER 2'!AL80</f>
        <v>54725000</v>
      </c>
      <c r="AM80" s="45">
        <f>'[1]SEMESTER 1'!AM80+'[1]SEMESTER 2'!AM80</f>
        <v>1200000</v>
      </c>
      <c r="AN80" s="45">
        <f>'[1]SEMESTER 1'!AN80+'[1]SEMESTER 2'!AN80</f>
        <v>300000</v>
      </c>
      <c r="AO80" s="45">
        <f>'[1]SEMESTER 1'!AO80+'[1]SEMESTER 2'!AO80</f>
        <v>0</v>
      </c>
      <c r="AP80" s="45">
        <f t="shared" si="27"/>
        <v>89854000</v>
      </c>
      <c r="AQ80" s="45">
        <f>'[1]SEMESTER 2'!AQ80</f>
        <v>44898</v>
      </c>
      <c r="AR80" s="45">
        <f>'[1]SEMESTER 2'!AR80</f>
        <v>0</v>
      </c>
      <c r="AS80" s="45">
        <f>'[1]SEMESTER 2'!AS80</f>
        <v>0</v>
      </c>
      <c r="AT80" s="45">
        <f t="shared" si="28"/>
        <v>44898</v>
      </c>
      <c r="AV80" s="4">
        <f t="shared" si="29"/>
        <v>44898</v>
      </c>
      <c r="AW80" s="4">
        <f t="shared" si="30"/>
        <v>0</v>
      </c>
      <c r="AX80" s="4">
        <f t="shared" si="31"/>
        <v>0</v>
      </c>
      <c r="AY80" s="4">
        <f t="shared" si="32"/>
        <v>0</v>
      </c>
      <c r="AZ80" s="4">
        <f t="shared" si="33"/>
        <v>0</v>
      </c>
      <c r="BA80" s="4">
        <f t="shared" si="34"/>
        <v>0</v>
      </c>
      <c r="BB80">
        <v>62650000</v>
      </c>
      <c r="BC80">
        <v>26477000</v>
      </c>
      <c r="BD80" s="4">
        <f t="shared" si="22"/>
        <v>46800000</v>
      </c>
      <c r="BF80" s="4">
        <f t="shared" si="35"/>
        <v>15850000</v>
      </c>
      <c r="BG80" s="9">
        <f t="shared" si="36"/>
        <v>-11339000</v>
      </c>
      <c r="BH80" s="4">
        <f t="shared" si="37"/>
        <v>0</v>
      </c>
      <c r="BJ80" s="4">
        <f t="shared" si="38"/>
        <v>0</v>
      </c>
      <c r="BL80" s="4">
        <f t="shared" si="39"/>
        <v>11339000</v>
      </c>
      <c r="BN80" s="47">
        <f>'[1]SEMESTER 1'!AB80</f>
        <v>11500000</v>
      </c>
      <c r="BO80" s="47">
        <f>'[1]SEMESTER 1'!AG80</f>
        <v>0</v>
      </c>
      <c r="BP80" s="47"/>
      <c r="BQ80" s="47">
        <f>'[1]SEMESTER 1'!AE80</f>
        <v>19498000</v>
      </c>
      <c r="BR80" s="47">
        <f>'[1]SEMESTER 1'!BJ80</f>
        <v>0</v>
      </c>
      <c r="BS80" s="47">
        <f t="shared" si="40"/>
        <v>30998000</v>
      </c>
      <c r="BU80" s="48">
        <f>'[1]SEMESTER 2'!AB80</f>
        <v>4350000</v>
      </c>
      <c r="BV80" s="48">
        <f>'[1]SEMESTER 2'!AG80</f>
        <v>0</v>
      </c>
      <c r="BW80" s="49"/>
      <c r="BX80" s="48">
        <f>'[1]SEMESTER 2'!AE80</f>
        <v>18318000</v>
      </c>
      <c r="BY80" s="50">
        <f>'[1]SEMESTER 2'!W80</f>
        <v>0</v>
      </c>
      <c r="BZ80" s="51">
        <f t="shared" si="41"/>
        <v>22668000</v>
      </c>
      <c r="CB80" s="85">
        <v>15850000</v>
      </c>
      <c r="CC80" s="4"/>
      <c r="CD80" s="4"/>
      <c r="CE80" s="86">
        <v>37816000</v>
      </c>
      <c r="CF80" s="4"/>
      <c r="CG80" s="4"/>
      <c r="CH80" s="3"/>
      <c r="CJ80" s="3"/>
      <c r="CK80" s="3"/>
    </row>
    <row r="81" spans="1:89" ht="24.75" customHeight="1" x14ac:dyDescent="0.25">
      <c r="A81" s="43">
        <v>74</v>
      </c>
      <c r="B81" s="44" t="s">
        <v>142</v>
      </c>
      <c r="C81" s="45">
        <v>103909</v>
      </c>
      <c r="D81" s="45"/>
      <c r="E81" s="45"/>
      <c r="F81" s="45">
        <f>'[1]SEMESTER 1'!F81+'[1]SEMESTER 2'!F81</f>
        <v>63020000</v>
      </c>
      <c r="G81" s="45">
        <f>'[1]SEMESTER 1'!G81+'[1]SEMESTER 2'!G81</f>
        <v>63020000</v>
      </c>
      <c r="H81" s="45">
        <f>'[1]SEMESTER 1'!H81+'[1]SEMESTER 2'!H81</f>
        <v>0</v>
      </c>
      <c r="I81" s="45">
        <v>0</v>
      </c>
      <c r="J81" s="45">
        <f>'[1]SEMESTER 1'!J81+'[1]SEMESTER 2'!J81</f>
        <v>0</v>
      </c>
      <c r="K81" s="45">
        <f>'[1]SEMESTER 1'!K81+'[1]SEMESTER 2'!K81</f>
        <v>0</v>
      </c>
      <c r="L81" s="45">
        <f t="shared" si="23"/>
        <v>126143909</v>
      </c>
      <c r="M81" s="45">
        <f>'[1]SEMESTER 1'!M81+'[1]SEMESTER 2'!M81</f>
        <v>0</v>
      </c>
      <c r="N81" s="45">
        <f>'[1]SEMESTER 1'!N81+'[1]SEMESTER 2'!N81</f>
        <v>110567</v>
      </c>
      <c r="O81" s="45">
        <f>'[1]SEMESTER 1'!O81+'[1]SEMESTER 2'!O81</f>
        <v>110567</v>
      </c>
      <c r="P81" s="45">
        <f>'[1]SEMESTER 1'!P81+'[1]SEMESTER 2'!P81</f>
        <v>126040000</v>
      </c>
      <c r="Q81" s="45">
        <f>'[1]SEMESTER 1'!Q81+'[1]SEMESTER 2'!Q81</f>
        <v>0</v>
      </c>
      <c r="R81" s="45">
        <f>'[1]SEMESTER 1'!R81+'[1]SEMESTER 2'!R81</f>
        <v>82075000</v>
      </c>
      <c r="S81" s="45">
        <f>'[1]SEMESTER 1'!S81+'[1]SEMESTER 2'!S81</f>
        <v>0</v>
      </c>
      <c r="T81" s="45">
        <f>'[1]SEMESTER 1'!T81+'[1]SEMESTER 2'!T81</f>
        <v>0</v>
      </c>
      <c r="U81" s="45">
        <f>'[1]SEMESTER 1'!U81+'[1]SEMESTER 2'!U81</f>
        <v>43965000</v>
      </c>
      <c r="V81" s="45">
        <f>'[1]SEMESTER 1'!V81+'[1]SEMESTER 2'!V81</f>
        <v>0</v>
      </c>
      <c r="W81" s="45">
        <f>'[1]SEMESTER 1'!W81+'[1]SEMESTER 2'!W81</f>
        <v>0</v>
      </c>
      <c r="X81" s="45">
        <f t="shared" si="24"/>
        <v>126040000</v>
      </c>
      <c r="Y81" s="45">
        <f>'[1]SEMESTER 1'!Y81+'[1]SEMESTER 2'!Y81</f>
        <v>5685061</v>
      </c>
      <c r="Z81" s="45">
        <f>'[1]SEMESTER 1'!Z81+'[1]SEMESTER 2'!Z81</f>
        <v>5685061</v>
      </c>
      <c r="AA81" s="45">
        <f>'[1]SEMESTER 1'!AA81+'[1]SEMESTER 2'!AA81</f>
        <v>0</v>
      </c>
      <c r="AB81" s="45">
        <f>'[1]SEMESTER 1'!AB81+'[1]SEMESTER 2'!AB81</f>
        <v>14200000</v>
      </c>
      <c r="AC81" s="45">
        <f>'[1]SEMESTER 1'!AC81+'[1]SEMESTER 2'!AC81</f>
        <v>0</v>
      </c>
      <c r="AD81" s="45">
        <f>'[1]SEMESTER 1'!AD81+'[1]SEMESTER 2'!AD81</f>
        <v>0</v>
      </c>
      <c r="AE81" s="45">
        <f>'[1]SEMESTER 1'!AE81+'[1]SEMESTER 2'!AE81</f>
        <v>27015000</v>
      </c>
      <c r="AF81" s="45">
        <f t="shared" si="25"/>
        <v>41215000</v>
      </c>
      <c r="AG81" s="45">
        <f>'[1]SEMESTER 1'!AG81+'[1]SEMESTER 2'!AG81</f>
        <v>2750000</v>
      </c>
      <c r="AH81" s="45">
        <f>'[1]SEMESTER 1'!AH81+'[1]SEMESTER 2'!AH81</f>
        <v>0</v>
      </c>
      <c r="AI81" s="45">
        <f>'[1]SEMESTER 1'!AI81+'[1]SEMESTER 2'!AI81</f>
        <v>0</v>
      </c>
      <c r="AJ81" s="45">
        <f t="shared" si="26"/>
        <v>2750000</v>
      </c>
      <c r="AK81" s="45">
        <f>'[1]SEMESTER 1'!AK81+'[1]SEMESTER 2'!AK81</f>
        <v>52805000</v>
      </c>
      <c r="AL81" s="45">
        <f>'[1]SEMESTER 1'!AL81+'[1]SEMESTER 2'!AL81</f>
        <v>28790000</v>
      </c>
      <c r="AM81" s="45">
        <f>'[1]SEMESTER 1'!AM81+'[1]SEMESTER 2'!AM81</f>
        <v>480000</v>
      </c>
      <c r="AN81" s="45">
        <f>'[1]SEMESTER 1'!AN81+'[1]SEMESTER 2'!AN81</f>
        <v>0</v>
      </c>
      <c r="AO81" s="45">
        <f>'[1]SEMESTER 1'!AO81+'[1]SEMESTER 2'!AO81</f>
        <v>0</v>
      </c>
      <c r="AP81" s="45">
        <f t="shared" si="27"/>
        <v>82075000</v>
      </c>
      <c r="AQ81" s="45">
        <f>'[1]SEMESTER 2'!AQ81</f>
        <v>103909</v>
      </c>
      <c r="AR81" s="45">
        <f>'[1]SEMESTER 2'!AR81</f>
        <v>0</v>
      </c>
      <c r="AS81" s="45">
        <f>'[1]SEMESTER 2'!AS81</f>
        <v>0</v>
      </c>
      <c r="AT81" s="45">
        <f t="shared" si="28"/>
        <v>103909</v>
      </c>
      <c r="AV81" s="4">
        <f t="shared" si="29"/>
        <v>103909</v>
      </c>
      <c r="AW81" s="4">
        <f t="shared" si="30"/>
        <v>0</v>
      </c>
      <c r="AX81" s="4">
        <f t="shared" si="31"/>
        <v>0</v>
      </c>
      <c r="AY81" s="4">
        <f t="shared" si="32"/>
        <v>0</v>
      </c>
      <c r="AZ81" s="4">
        <f t="shared" si="33"/>
        <v>0</v>
      </c>
      <c r="BA81" s="4">
        <f t="shared" si="34"/>
        <v>0</v>
      </c>
      <c r="BB81">
        <v>3400000</v>
      </c>
      <c r="BC81">
        <v>28292000</v>
      </c>
      <c r="BD81" s="4">
        <f t="shared" si="22"/>
        <v>-13550000</v>
      </c>
      <c r="BF81" s="4">
        <f t="shared" si="35"/>
        <v>16950000</v>
      </c>
      <c r="BG81" s="9">
        <f t="shared" si="36"/>
        <v>1277000</v>
      </c>
      <c r="BH81" s="4">
        <f t="shared" si="37"/>
        <v>0</v>
      </c>
      <c r="BJ81" s="4">
        <f t="shared" si="38"/>
        <v>0</v>
      </c>
      <c r="BL81" s="4">
        <f t="shared" si="39"/>
        <v>-1277000</v>
      </c>
      <c r="BN81" s="47">
        <f>'[1]SEMESTER 1'!AB81</f>
        <v>10700000</v>
      </c>
      <c r="BO81" s="47">
        <f>'[1]SEMESTER 1'!AG81</f>
        <v>500000</v>
      </c>
      <c r="BP81" s="47"/>
      <c r="BQ81" s="47">
        <f>'[1]SEMESTER 1'!AE81</f>
        <v>15115000</v>
      </c>
      <c r="BR81" s="47">
        <f>'[1]SEMESTER 1'!BJ81</f>
        <v>0</v>
      </c>
      <c r="BS81" s="47">
        <f t="shared" si="40"/>
        <v>26315000</v>
      </c>
      <c r="BU81" s="48">
        <f>'[1]SEMESTER 2'!AB81</f>
        <v>3500000</v>
      </c>
      <c r="BV81" s="48">
        <f>'[1]SEMESTER 2'!AG81</f>
        <v>2250000</v>
      </c>
      <c r="BW81" s="49"/>
      <c r="BX81" s="48">
        <f>'[1]SEMESTER 2'!AE81</f>
        <v>11900000</v>
      </c>
      <c r="BY81" s="50">
        <f>'[1]SEMESTER 2'!W81</f>
        <v>0</v>
      </c>
      <c r="BZ81" s="51">
        <f t="shared" si="41"/>
        <v>17650000</v>
      </c>
      <c r="CB81" s="85">
        <v>16950000</v>
      </c>
      <c r="CC81" s="4"/>
      <c r="CD81" s="4"/>
      <c r="CE81" s="86">
        <v>27015000</v>
      </c>
      <c r="CF81" s="4"/>
      <c r="CG81" s="4"/>
      <c r="CH81" s="3"/>
      <c r="CJ81" s="3"/>
      <c r="CK81" s="3"/>
    </row>
    <row r="82" spans="1:89" ht="25.15" customHeight="1" x14ac:dyDescent="0.25">
      <c r="A82" s="43">
        <v>75</v>
      </c>
      <c r="B82" s="44" t="s">
        <v>143</v>
      </c>
      <c r="C82" s="45">
        <v>688</v>
      </c>
      <c r="D82" s="45"/>
      <c r="E82" s="45"/>
      <c r="F82" s="45">
        <f>'[1]SEMESTER 1'!F82+'[1]SEMESTER 2'!F82</f>
        <v>75440000</v>
      </c>
      <c r="G82" s="45">
        <f>'[1]SEMESTER 1'!G82+'[1]SEMESTER 2'!G82</f>
        <v>75440000</v>
      </c>
      <c r="H82" s="45">
        <f>'[1]SEMESTER 1'!H82+'[1]SEMESTER 2'!H82</f>
        <v>0</v>
      </c>
      <c r="I82" s="45">
        <v>0</v>
      </c>
      <c r="J82" s="45">
        <f>'[1]SEMESTER 1'!J82+'[1]SEMESTER 2'!J82</f>
        <v>0</v>
      </c>
      <c r="K82" s="45">
        <f>'[1]SEMESTER 1'!K82+'[1]SEMESTER 2'!K82</f>
        <v>0</v>
      </c>
      <c r="L82" s="45">
        <f t="shared" si="23"/>
        <v>150880688</v>
      </c>
      <c r="M82" s="45">
        <f>'[1]SEMESTER 1'!M82+'[1]SEMESTER 2'!M82</f>
        <v>0</v>
      </c>
      <c r="N82" s="45">
        <f>'[1]SEMESTER 1'!N82+'[1]SEMESTER 2'!N82</f>
        <v>113597</v>
      </c>
      <c r="O82" s="45">
        <f>'[1]SEMESTER 1'!O82+'[1]SEMESTER 2'!O82</f>
        <v>113597</v>
      </c>
      <c r="P82" s="45">
        <f>'[1]SEMESTER 1'!P82+'[1]SEMESTER 2'!P82</f>
        <v>150880000</v>
      </c>
      <c r="Q82" s="45">
        <f>'[1]SEMESTER 1'!Q82+'[1]SEMESTER 2'!Q82</f>
        <v>0</v>
      </c>
      <c r="R82" s="45">
        <f>'[1]SEMESTER 1'!R82+'[1]SEMESTER 2'!R82</f>
        <v>101757600</v>
      </c>
      <c r="S82" s="45">
        <f>'[1]SEMESTER 1'!S82+'[1]SEMESTER 2'!S82</f>
        <v>0</v>
      </c>
      <c r="T82" s="45">
        <f>'[1]SEMESTER 1'!T82+'[1]SEMESTER 2'!T82</f>
        <v>0</v>
      </c>
      <c r="U82" s="45">
        <f>'[1]SEMESTER 1'!U82+'[1]SEMESTER 2'!U82</f>
        <v>49122400</v>
      </c>
      <c r="V82" s="45">
        <f>'[1]SEMESTER 1'!V82+'[1]SEMESTER 2'!V82</f>
        <v>0</v>
      </c>
      <c r="W82" s="45">
        <f>'[1]SEMESTER 1'!W82+'[1]SEMESTER 2'!W82</f>
        <v>0</v>
      </c>
      <c r="X82" s="45">
        <f t="shared" si="24"/>
        <v>150880000</v>
      </c>
      <c r="Y82" s="45">
        <f>'[1]SEMESTER 1'!Y82+'[1]SEMESTER 2'!Y82</f>
        <v>7694214</v>
      </c>
      <c r="Z82" s="45">
        <f>'[1]SEMESTER 1'!Z82+'[1]SEMESTER 2'!Z82</f>
        <v>7694214</v>
      </c>
      <c r="AA82" s="45">
        <f>'[1]SEMESTER 1'!AA82+'[1]SEMESTER 2'!AA82</f>
        <v>0</v>
      </c>
      <c r="AB82" s="45">
        <f>'[1]SEMESTER 1'!AB82+'[1]SEMESTER 2'!AB82</f>
        <v>28638000</v>
      </c>
      <c r="AC82" s="45">
        <f>'[1]SEMESTER 1'!AC82+'[1]SEMESTER 2'!AC82</f>
        <v>0</v>
      </c>
      <c r="AD82" s="45">
        <f>'[1]SEMESTER 1'!AD82+'[1]SEMESTER 2'!AD82</f>
        <v>0</v>
      </c>
      <c r="AE82" s="45">
        <f>'[1]SEMESTER 1'!AE82+'[1]SEMESTER 2'!AE82</f>
        <v>15511600</v>
      </c>
      <c r="AF82" s="45">
        <f t="shared" si="25"/>
        <v>44149600</v>
      </c>
      <c r="AG82" s="45">
        <f>'[1]SEMESTER 1'!AG82+'[1]SEMESTER 2'!AG82</f>
        <v>4972800</v>
      </c>
      <c r="AH82" s="45">
        <f>'[1]SEMESTER 1'!AH82+'[1]SEMESTER 2'!AH82</f>
        <v>0</v>
      </c>
      <c r="AI82" s="45">
        <f>'[1]SEMESTER 1'!AI82+'[1]SEMESTER 2'!AI82</f>
        <v>0</v>
      </c>
      <c r="AJ82" s="45">
        <f t="shared" si="26"/>
        <v>4972800</v>
      </c>
      <c r="AK82" s="45">
        <f>'[1]SEMESTER 1'!AK82+'[1]SEMESTER 2'!AK82</f>
        <v>38580325</v>
      </c>
      <c r="AL82" s="45">
        <f>'[1]SEMESTER 1'!AL82+'[1]SEMESTER 2'!AL82</f>
        <v>59447275</v>
      </c>
      <c r="AM82" s="45">
        <f>'[1]SEMESTER 1'!AM82+'[1]SEMESTER 2'!AM82</f>
        <v>3000000</v>
      </c>
      <c r="AN82" s="45">
        <f>'[1]SEMESTER 1'!AN82+'[1]SEMESTER 2'!AN82</f>
        <v>730000</v>
      </c>
      <c r="AO82" s="45">
        <f>'[1]SEMESTER 1'!AO82+'[1]SEMESTER 2'!AO82</f>
        <v>0</v>
      </c>
      <c r="AP82" s="45">
        <f t="shared" si="27"/>
        <v>101757600</v>
      </c>
      <c r="AQ82" s="45">
        <f>'[1]SEMESTER 2'!AQ82</f>
        <v>688</v>
      </c>
      <c r="AR82" s="45">
        <f>'[1]SEMESTER 2'!AR82</f>
        <v>0</v>
      </c>
      <c r="AS82" s="45">
        <f>'[1]SEMESTER 2'!AS82</f>
        <v>0</v>
      </c>
      <c r="AT82" s="45">
        <f t="shared" si="28"/>
        <v>688</v>
      </c>
      <c r="AV82" s="4">
        <f t="shared" si="29"/>
        <v>688</v>
      </c>
      <c r="AW82" s="4">
        <f t="shared" si="30"/>
        <v>0</v>
      </c>
      <c r="AX82" s="4">
        <f t="shared" si="31"/>
        <v>0</v>
      </c>
      <c r="AY82" s="4">
        <f t="shared" si="32"/>
        <v>0</v>
      </c>
      <c r="AZ82" s="4">
        <f t="shared" si="33"/>
        <v>0</v>
      </c>
      <c r="BA82" s="4">
        <f t="shared" si="34"/>
        <v>0</v>
      </c>
      <c r="BB82">
        <v>26300000</v>
      </c>
      <c r="BC82" t="s">
        <v>144</v>
      </c>
      <c r="BD82" s="4">
        <f t="shared" si="22"/>
        <v>-7310800</v>
      </c>
      <c r="BF82" s="4">
        <f t="shared" si="35"/>
        <v>33610800</v>
      </c>
      <c r="BG82" s="9" t="e">
        <f t="shared" si="36"/>
        <v>#VALUE!</v>
      </c>
      <c r="BH82" s="4">
        <f t="shared" si="37"/>
        <v>0</v>
      </c>
      <c r="BJ82" s="4">
        <f t="shared" si="38"/>
        <v>0</v>
      </c>
      <c r="BL82" s="4" t="e">
        <f t="shared" si="39"/>
        <v>#VALUE!</v>
      </c>
      <c r="BN82" s="47">
        <f>'[1]SEMESTER 1'!AB82</f>
        <v>21534000</v>
      </c>
      <c r="BO82" s="47">
        <f>'[1]SEMESTER 1'!AG82</f>
        <v>0</v>
      </c>
      <c r="BP82" s="47"/>
      <c r="BQ82" s="47">
        <f>'[1]SEMESTER 1'!AE82</f>
        <v>0</v>
      </c>
      <c r="BR82" s="47">
        <f>'[1]SEMESTER 1'!BJ82</f>
        <v>0</v>
      </c>
      <c r="BS82" s="47">
        <f t="shared" si="40"/>
        <v>21534000</v>
      </c>
      <c r="BU82" s="48">
        <f>'[1]SEMESTER 2'!AB82</f>
        <v>7104000</v>
      </c>
      <c r="BV82" s="48">
        <f>'[1]SEMESTER 2'!AG82</f>
        <v>4972800</v>
      </c>
      <c r="BW82" s="49"/>
      <c r="BX82" s="48">
        <f>'[1]SEMESTER 2'!AE82</f>
        <v>15511600</v>
      </c>
      <c r="BY82" s="50">
        <f>'[1]SEMESTER 2'!W82</f>
        <v>0</v>
      </c>
      <c r="BZ82" s="51">
        <f t="shared" si="41"/>
        <v>27588400</v>
      </c>
      <c r="CB82" s="85">
        <v>33610800</v>
      </c>
      <c r="CC82" s="4"/>
      <c r="CD82" s="4"/>
      <c r="CE82" s="86">
        <v>15511600</v>
      </c>
      <c r="CF82" s="4"/>
      <c r="CG82" s="4"/>
      <c r="CH82" s="3"/>
      <c r="CJ82" s="3"/>
      <c r="CK82" s="3"/>
    </row>
    <row r="83" spans="1:89" ht="36" customHeight="1" x14ac:dyDescent="0.25">
      <c r="A83" s="43">
        <v>76</v>
      </c>
      <c r="B83" s="74" t="s">
        <v>145</v>
      </c>
      <c r="C83" s="45">
        <v>317933</v>
      </c>
      <c r="D83" s="45"/>
      <c r="E83" s="45"/>
      <c r="F83" s="45">
        <f>'[1]SEMESTER 1'!F83+'[1]SEMESTER 2'!F83</f>
        <v>86940000</v>
      </c>
      <c r="G83" s="45">
        <f>'[1]SEMESTER 1'!G83+'[1]SEMESTER 2'!G83</f>
        <v>86940000</v>
      </c>
      <c r="H83" s="45">
        <f>'[1]SEMESTER 1'!H83+'[1]SEMESTER 2'!H83</f>
        <v>0</v>
      </c>
      <c r="I83" s="45">
        <v>0</v>
      </c>
      <c r="J83" s="45">
        <f>'[1]SEMESTER 1'!J83+'[1]SEMESTER 2'!J83</f>
        <v>0</v>
      </c>
      <c r="K83" s="45">
        <f>'[1]SEMESTER 1'!K83+'[1]SEMESTER 2'!K83</f>
        <v>0</v>
      </c>
      <c r="L83" s="45">
        <f t="shared" si="23"/>
        <v>174197933</v>
      </c>
      <c r="M83" s="45">
        <f>'[1]SEMESTER 1'!M83+'[1]SEMESTER 2'!M83</f>
        <v>0</v>
      </c>
      <c r="N83" s="45">
        <f>'[1]SEMESTER 1'!N83+'[1]SEMESTER 2'!N83</f>
        <v>173456</v>
      </c>
      <c r="O83" s="45">
        <f>'[1]SEMESTER 1'!O83+'[1]SEMESTER 2'!O83</f>
        <v>173456</v>
      </c>
      <c r="P83" s="45">
        <f>'[1]SEMESTER 1'!P83+'[1]SEMESTER 2'!P83</f>
        <v>173880000</v>
      </c>
      <c r="Q83" s="45">
        <f>'[1]SEMESTER 1'!Q83+'[1]SEMESTER 2'!Q83</f>
        <v>0</v>
      </c>
      <c r="R83" s="45">
        <f>'[1]SEMESTER 1'!R83+'[1]SEMESTER 2'!R83</f>
        <v>139850000</v>
      </c>
      <c r="S83" s="45">
        <f>'[1]SEMESTER 1'!S83+'[1]SEMESTER 2'!S83</f>
        <v>0</v>
      </c>
      <c r="T83" s="45">
        <f>'[1]SEMESTER 1'!T83+'[1]SEMESTER 2'!T83</f>
        <v>0</v>
      </c>
      <c r="U83" s="45">
        <f>'[1]SEMESTER 1'!U83+'[1]SEMESTER 2'!U83</f>
        <v>34030000</v>
      </c>
      <c r="V83" s="45">
        <f>'[1]SEMESTER 1'!V83+'[1]SEMESTER 2'!V83</f>
        <v>0</v>
      </c>
      <c r="W83" s="45">
        <f>'[1]SEMESTER 1'!W83+'[1]SEMESTER 2'!W83</f>
        <v>0</v>
      </c>
      <c r="X83" s="45">
        <f t="shared" si="24"/>
        <v>173880000</v>
      </c>
      <c r="Y83" s="45">
        <f>'[1]SEMESTER 1'!Y83+'[1]SEMESTER 2'!Y83</f>
        <v>12884125</v>
      </c>
      <c r="Z83" s="45">
        <f>'[1]SEMESTER 1'!Z83+'[1]SEMESTER 2'!Z83</f>
        <v>12884125</v>
      </c>
      <c r="AA83" s="45">
        <f>'[1]SEMESTER 1'!AA83+'[1]SEMESTER 2'!AA83</f>
        <v>0</v>
      </c>
      <c r="AB83" s="45">
        <f>'[1]SEMESTER 1'!AB83+'[1]SEMESTER 2'!AB83</f>
        <v>15100000</v>
      </c>
      <c r="AC83" s="45">
        <f>'[1]SEMESTER 1'!AC83+'[1]SEMESTER 2'!AC83</f>
        <v>0</v>
      </c>
      <c r="AD83" s="45">
        <f>'[1]SEMESTER 1'!AD83+'[1]SEMESTER 2'!AD83</f>
        <v>0</v>
      </c>
      <c r="AE83" s="45">
        <f>'[1]SEMESTER 1'!AE83+'[1]SEMESTER 2'!AE83</f>
        <v>18930000</v>
      </c>
      <c r="AF83" s="45">
        <f t="shared" si="25"/>
        <v>34030000</v>
      </c>
      <c r="AG83" s="45">
        <f>'[1]SEMESTER 1'!AG83+'[1]SEMESTER 2'!AG83</f>
        <v>0</v>
      </c>
      <c r="AH83" s="45">
        <f>'[1]SEMESTER 1'!AH83+'[1]SEMESTER 2'!AH83</f>
        <v>0</v>
      </c>
      <c r="AI83" s="45">
        <f>'[1]SEMESTER 1'!AI83+'[1]SEMESTER 2'!AI83</f>
        <v>0</v>
      </c>
      <c r="AJ83" s="45">
        <f t="shared" si="26"/>
        <v>0</v>
      </c>
      <c r="AK83" s="45">
        <f>'[1]SEMESTER 1'!AK83+'[1]SEMESTER 2'!AK83</f>
        <v>101423500</v>
      </c>
      <c r="AL83" s="45">
        <f>'[1]SEMESTER 1'!AL83+'[1]SEMESTER 2'!AL83</f>
        <v>25415500</v>
      </c>
      <c r="AM83" s="45">
        <f>'[1]SEMESTER 1'!AM83+'[1]SEMESTER 2'!AM83</f>
        <v>9171000</v>
      </c>
      <c r="AN83" s="45">
        <f>'[1]SEMESTER 1'!AN83+'[1]SEMESTER 2'!AN83</f>
        <v>3840000</v>
      </c>
      <c r="AO83" s="45">
        <f>'[1]SEMESTER 1'!AO83+'[1]SEMESTER 2'!AO83</f>
        <v>0</v>
      </c>
      <c r="AP83" s="45">
        <f t="shared" si="27"/>
        <v>139850000</v>
      </c>
      <c r="AQ83" s="45">
        <f>'[1]SEMESTER 2'!AQ83</f>
        <v>317933</v>
      </c>
      <c r="AR83" s="45">
        <f>'[1]SEMESTER 2'!AR83</f>
        <v>0</v>
      </c>
      <c r="AS83" s="45">
        <f>'[1]SEMESTER 2'!AS83</f>
        <v>0</v>
      </c>
      <c r="AT83" s="45">
        <f t="shared" si="28"/>
        <v>317933</v>
      </c>
      <c r="AV83" s="4">
        <f t="shared" si="29"/>
        <v>317933</v>
      </c>
      <c r="AW83" s="82">
        <f t="shared" si="30"/>
        <v>0</v>
      </c>
      <c r="AX83" s="4">
        <f t="shared" si="31"/>
        <v>0</v>
      </c>
      <c r="AY83" s="4">
        <f t="shared" si="32"/>
        <v>0</v>
      </c>
      <c r="AZ83" s="4">
        <f t="shared" si="33"/>
        <v>0</v>
      </c>
      <c r="BA83" s="4">
        <f t="shared" si="34"/>
        <v>0</v>
      </c>
      <c r="BB83">
        <v>100555001</v>
      </c>
      <c r="BC83">
        <v>17941600</v>
      </c>
      <c r="BD83" s="4">
        <f t="shared" si="22"/>
        <v>85455001</v>
      </c>
      <c r="BF83" s="4">
        <f t="shared" si="35"/>
        <v>15100000</v>
      </c>
      <c r="BG83" s="9">
        <f t="shared" si="36"/>
        <v>-988400</v>
      </c>
      <c r="BH83" s="4">
        <f t="shared" si="37"/>
        <v>0</v>
      </c>
      <c r="BJ83" s="4">
        <f t="shared" si="38"/>
        <v>0</v>
      </c>
      <c r="BL83" s="4">
        <f t="shared" si="39"/>
        <v>988400</v>
      </c>
      <c r="BN83" s="47">
        <f>'[1]SEMESTER 1'!AB83</f>
        <v>9300000</v>
      </c>
      <c r="BO83" s="47">
        <f>'[1]SEMESTER 1'!AG83</f>
        <v>0</v>
      </c>
      <c r="BP83" s="47"/>
      <c r="BQ83" s="47">
        <f>'[1]SEMESTER 1'!AE83</f>
        <v>0</v>
      </c>
      <c r="BR83" s="47">
        <f>'[1]SEMESTER 1'!BJ83</f>
        <v>0</v>
      </c>
      <c r="BS83" s="47">
        <f t="shared" si="40"/>
        <v>9300000</v>
      </c>
      <c r="BU83" s="48">
        <f>'[1]SEMESTER 2'!AB83</f>
        <v>5800000</v>
      </c>
      <c r="BV83" s="48">
        <f>'[1]SEMESTER 2'!AG83</f>
        <v>0</v>
      </c>
      <c r="BW83" s="49"/>
      <c r="BX83" s="48">
        <f>'[1]SEMESTER 2'!AE83</f>
        <v>18930000</v>
      </c>
      <c r="BY83" s="50">
        <f>'[1]SEMESTER 2'!W83</f>
        <v>0</v>
      </c>
      <c r="BZ83" s="51">
        <f t="shared" si="41"/>
        <v>24730000</v>
      </c>
      <c r="CB83" s="85">
        <v>20900000</v>
      </c>
      <c r="CC83" s="4"/>
      <c r="CD83" s="4"/>
      <c r="CE83" s="86">
        <v>18930000</v>
      </c>
      <c r="CF83" s="4"/>
      <c r="CG83" s="4"/>
      <c r="CH83" s="3"/>
      <c r="CJ83" s="3"/>
      <c r="CK83" s="3"/>
    </row>
    <row r="84" spans="1:89" s="6" customFormat="1" ht="25.15" customHeight="1" x14ac:dyDescent="0.25">
      <c r="A84" s="43">
        <v>77</v>
      </c>
      <c r="B84" s="44" t="s">
        <v>146</v>
      </c>
      <c r="C84" s="45">
        <v>323985</v>
      </c>
      <c r="D84" s="45"/>
      <c r="E84" s="45"/>
      <c r="F84" s="45">
        <f>'[1]SEMESTER 1'!F84+'[1]SEMESTER 2'!F84</f>
        <v>190900000</v>
      </c>
      <c r="G84" s="45">
        <f>'[1]SEMESTER 1'!G84+'[1]SEMESTER 2'!G84</f>
        <v>190900000</v>
      </c>
      <c r="H84" s="45">
        <f>'[1]SEMESTER 1'!H84+'[1]SEMESTER 2'!H84</f>
        <v>0</v>
      </c>
      <c r="I84" s="45">
        <v>22500000</v>
      </c>
      <c r="J84" s="45">
        <f>'[1]SEMESTER 1'!J84+'[1]SEMESTER 2'!J84</f>
        <v>0</v>
      </c>
      <c r="K84" s="45">
        <f>'[1]SEMESTER 1'!K84+'[1]SEMESTER 2'!K84</f>
        <v>0</v>
      </c>
      <c r="L84" s="45">
        <f t="shared" si="23"/>
        <v>404623985</v>
      </c>
      <c r="M84" s="45">
        <f>'[1]SEMESTER 1'!M84+'[1]SEMESTER 2'!M84</f>
        <v>0</v>
      </c>
      <c r="N84" s="45">
        <f>'[1]SEMESTER 1'!N84+'[1]SEMESTER 2'!N84</f>
        <v>270790</v>
      </c>
      <c r="O84" s="45">
        <f>'[1]SEMESTER 1'!O84+'[1]SEMESTER 2'!O84</f>
        <v>270790</v>
      </c>
      <c r="P84" s="45">
        <f>'[1]SEMESTER 1'!P84+'[1]SEMESTER 2'!P84</f>
        <v>404300000</v>
      </c>
      <c r="Q84" s="45">
        <f>'[1]SEMESTER 1'!Q84+'[1]SEMESTER 2'!Q84</f>
        <v>0</v>
      </c>
      <c r="R84" s="45">
        <f>'[1]SEMESTER 1'!R84+'[1]SEMESTER 2'!R84</f>
        <v>253295000</v>
      </c>
      <c r="S84" s="45">
        <f>'[1]SEMESTER 1'!S84+'[1]SEMESTER 2'!S84</f>
        <v>0</v>
      </c>
      <c r="T84" s="45">
        <f>'[1]SEMESTER 1'!T84+'[1]SEMESTER 2'!T84</f>
        <v>22500000</v>
      </c>
      <c r="U84" s="45">
        <f>'[1]SEMESTER 1'!U84+'[1]SEMESTER 2'!U84</f>
        <v>128505000</v>
      </c>
      <c r="V84" s="45">
        <f>'[1]SEMESTER 1'!V84+'[1]SEMESTER 2'!V84</f>
        <v>0</v>
      </c>
      <c r="W84" s="45">
        <f>'[1]SEMESTER 1'!W84+'[1]SEMESTER 2'!W84</f>
        <v>0</v>
      </c>
      <c r="X84" s="45">
        <f t="shared" si="24"/>
        <v>404300000</v>
      </c>
      <c r="Y84" s="45">
        <f>'[1]SEMESTER 1'!Y84+'[1]SEMESTER 2'!Y84</f>
        <v>16171102</v>
      </c>
      <c r="Z84" s="45">
        <f>'[1]SEMESTER 1'!Z84+'[1]SEMESTER 2'!Z84</f>
        <v>16171102</v>
      </c>
      <c r="AA84" s="45">
        <f>'[1]SEMESTER 1'!AA84+'[1]SEMESTER 2'!AA84</f>
        <v>0</v>
      </c>
      <c r="AB84" s="45">
        <f>'[1]SEMESTER 1'!AB84+'[1]SEMESTER 2'!AB84</f>
        <v>17500000</v>
      </c>
      <c r="AC84" s="45">
        <f>'[1]SEMESTER 1'!AC84+'[1]SEMESTER 2'!AC84</f>
        <v>0</v>
      </c>
      <c r="AD84" s="45">
        <f>'[1]SEMESTER 1'!AD84+'[1]SEMESTER 2'!AD84</f>
        <v>0</v>
      </c>
      <c r="AE84" s="45">
        <f>'[1]SEMESTER 1'!AE84+'[1]SEMESTER 2'!AE84</f>
        <v>111005000</v>
      </c>
      <c r="AF84" s="45">
        <f t="shared" si="25"/>
        <v>128505000</v>
      </c>
      <c r="AG84" s="45">
        <f>'[1]SEMESTER 1'!AG84+'[1]SEMESTER 2'!AG84</f>
        <v>0</v>
      </c>
      <c r="AH84" s="45">
        <f>'[1]SEMESTER 1'!AH84+'[1]SEMESTER 2'!AH84</f>
        <v>0</v>
      </c>
      <c r="AI84" s="45">
        <f>'[1]SEMESTER 1'!AI84+'[1]SEMESTER 2'!AI84</f>
        <v>0</v>
      </c>
      <c r="AJ84" s="45">
        <f t="shared" si="26"/>
        <v>0</v>
      </c>
      <c r="AK84" s="45">
        <f>'[1]SEMESTER 1'!AK84+'[1]SEMESTER 2'!AK84</f>
        <v>96740000</v>
      </c>
      <c r="AL84" s="45">
        <f>'[1]SEMESTER 1'!AL84+'[1]SEMESTER 2'!AL84</f>
        <v>158929000</v>
      </c>
      <c r="AM84" s="45">
        <f>'[1]SEMESTER 1'!AM84+'[1]SEMESTER 2'!AM84</f>
        <v>2250000</v>
      </c>
      <c r="AN84" s="45">
        <f>'[1]SEMESTER 1'!AN84+'[1]SEMESTER 2'!AN84</f>
        <v>17876000</v>
      </c>
      <c r="AO84" s="45">
        <f>'[1]SEMESTER 1'!AO84+'[1]SEMESTER 2'!AO84</f>
        <v>0</v>
      </c>
      <c r="AP84" s="45">
        <f t="shared" si="27"/>
        <v>275795000</v>
      </c>
      <c r="AQ84" s="45">
        <f>'[1]SEMESTER 2'!AQ84</f>
        <v>323985</v>
      </c>
      <c r="AR84" s="45">
        <f>'[1]SEMESTER 2'!AR84</f>
        <v>0</v>
      </c>
      <c r="AS84" s="45">
        <f>'[1]SEMESTER 2'!AS84</f>
        <v>0</v>
      </c>
      <c r="AT84" s="45">
        <f t="shared" si="28"/>
        <v>323985</v>
      </c>
      <c r="AU84"/>
      <c r="AV84" s="4">
        <f t="shared" si="29"/>
        <v>323985</v>
      </c>
      <c r="AW84" s="82">
        <f t="shared" si="30"/>
        <v>0</v>
      </c>
      <c r="AX84" s="4">
        <f t="shared" si="31"/>
        <v>0</v>
      </c>
      <c r="AY84" s="4">
        <f t="shared" si="32"/>
        <v>0</v>
      </c>
      <c r="AZ84" s="4">
        <f t="shared" si="33"/>
        <v>0</v>
      </c>
      <c r="BA84" s="4">
        <f t="shared" si="34"/>
        <v>0</v>
      </c>
      <c r="BB84" s="6">
        <v>78643500</v>
      </c>
      <c r="BC84" s="6">
        <v>32573100</v>
      </c>
      <c r="BD84" s="4">
        <f t="shared" si="22"/>
        <v>61143500</v>
      </c>
      <c r="BF84" s="4">
        <f t="shared" si="35"/>
        <v>17500000</v>
      </c>
      <c r="BG84" s="9">
        <f t="shared" si="36"/>
        <v>-78431900</v>
      </c>
      <c r="BH84" s="4">
        <f t="shared" si="37"/>
        <v>0</v>
      </c>
      <c r="BJ84" s="4">
        <f t="shared" si="38"/>
        <v>0</v>
      </c>
      <c r="BL84" s="4">
        <f t="shared" si="39"/>
        <v>78431900</v>
      </c>
      <c r="BN84" s="47">
        <f>'[1]SEMESTER 1'!AB84</f>
        <v>15000000</v>
      </c>
      <c r="BO84" s="47">
        <f>'[1]SEMESTER 1'!AG84</f>
        <v>0</v>
      </c>
      <c r="BP84" s="47"/>
      <c r="BQ84" s="47">
        <f>'[1]SEMESTER 1'!AE84</f>
        <v>71944000</v>
      </c>
      <c r="BR84" s="47">
        <f>'[1]SEMESTER 1'!BJ84</f>
        <v>0</v>
      </c>
      <c r="BS84" s="47">
        <f t="shared" si="40"/>
        <v>86944000</v>
      </c>
      <c r="BU84" s="48">
        <f>'[1]SEMESTER 2'!AB84</f>
        <v>2500000</v>
      </c>
      <c r="BV84" s="48">
        <f>'[1]SEMESTER 2'!AG84</f>
        <v>0</v>
      </c>
      <c r="BW84" s="49"/>
      <c r="BX84" s="48">
        <f>'[1]SEMESTER 2'!AE84</f>
        <v>39061000</v>
      </c>
      <c r="BY84" s="50">
        <f>'[1]SEMESTER 2'!W84</f>
        <v>0</v>
      </c>
      <c r="BZ84" s="51">
        <f t="shared" si="41"/>
        <v>41561000</v>
      </c>
      <c r="CB84" s="85">
        <v>17500000</v>
      </c>
      <c r="CC84" s="4"/>
      <c r="CD84" s="4"/>
      <c r="CE84" s="86">
        <v>111005000</v>
      </c>
      <c r="CF84" s="4"/>
      <c r="CG84" s="4"/>
      <c r="CH84" s="3"/>
      <c r="CJ84" s="3"/>
      <c r="CK84" s="3"/>
    </row>
    <row r="85" spans="1:89" ht="25.15" customHeight="1" x14ac:dyDescent="0.25">
      <c r="A85" s="43">
        <v>78</v>
      </c>
      <c r="B85" s="44" t="s">
        <v>147</v>
      </c>
      <c r="C85" s="45">
        <v>3800499</v>
      </c>
      <c r="D85" s="45"/>
      <c r="E85" s="45"/>
      <c r="F85" s="45">
        <f>'[1]SEMESTER 1'!F85+'[1]SEMESTER 2'!F85</f>
        <v>89700000</v>
      </c>
      <c r="G85" s="45">
        <f>'[1]SEMESTER 1'!G85+'[1]SEMESTER 2'!G85</f>
        <v>89700000</v>
      </c>
      <c r="H85" s="45">
        <f>'[1]SEMESTER 1'!H85+'[1]SEMESTER 2'!H85</f>
        <v>0</v>
      </c>
      <c r="I85" s="45">
        <v>0</v>
      </c>
      <c r="J85" s="45">
        <f>'[1]SEMESTER 1'!J85+'[1]SEMESTER 2'!J85</f>
        <v>0</v>
      </c>
      <c r="K85" s="45">
        <f>'[1]SEMESTER 1'!K85+'[1]SEMESTER 2'!K85</f>
        <v>0</v>
      </c>
      <c r="L85" s="45">
        <f t="shared" si="23"/>
        <v>183200499</v>
      </c>
      <c r="M85" s="45">
        <f>'[1]SEMESTER 1'!M85+'[1]SEMESTER 2'!M85</f>
        <v>0</v>
      </c>
      <c r="N85" s="45">
        <f>'[1]SEMESTER 1'!N85+'[1]SEMESTER 2'!N85</f>
        <v>164000</v>
      </c>
      <c r="O85" s="45">
        <f>'[1]SEMESTER 1'!O85+'[1]SEMESTER 2'!O85</f>
        <v>164000</v>
      </c>
      <c r="P85" s="45">
        <f>'[1]SEMESTER 1'!P85+'[1]SEMESTER 2'!P85</f>
        <v>179400000</v>
      </c>
      <c r="Q85" s="45">
        <f>'[1]SEMESTER 1'!Q85+'[1]SEMESTER 2'!Q85</f>
        <v>0</v>
      </c>
      <c r="R85" s="45">
        <f>'[1]SEMESTER 1'!R85+'[1]SEMESTER 2'!R85</f>
        <v>115102700</v>
      </c>
      <c r="S85" s="45">
        <f>'[1]SEMESTER 1'!S85+'[1]SEMESTER 2'!S85</f>
        <v>0</v>
      </c>
      <c r="T85" s="45">
        <f>'[1]SEMESTER 1'!T85+'[1]SEMESTER 2'!T85</f>
        <v>0</v>
      </c>
      <c r="U85" s="45">
        <f>'[1]SEMESTER 1'!U85+'[1]SEMESTER 2'!U85</f>
        <v>64297300</v>
      </c>
      <c r="V85" s="45">
        <f>'[1]SEMESTER 1'!V85+'[1]SEMESTER 2'!V85</f>
        <v>0</v>
      </c>
      <c r="W85" s="45">
        <f>'[1]SEMESTER 1'!W85+'[1]SEMESTER 2'!W85</f>
        <v>0</v>
      </c>
      <c r="X85" s="45">
        <f t="shared" si="24"/>
        <v>179400000</v>
      </c>
      <c r="Y85" s="45">
        <f>'[1]SEMESTER 1'!Y85+'[1]SEMESTER 2'!Y85</f>
        <v>14662993</v>
      </c>
      <c r="Z85" s="45">
        <f>'[1]SEMESTER 1'!Z85+'[1]SEMESTER 2'!Z85</f>
        <v>14662993</v>
      </c>
      <c r="AA85" s="45">
        <f>'[1]SEMESTER 1'!AA85+'[1]SEMESTER 2'!AA85</f>
        <v>0</v>
      </c>
      <c r="AB85" s="45">
        <f>'[1]SEMESTER 1'!AB85+'[1]SEMESTER 2'!AB85</f>
        <v>48300000</v>
      </c>
      <c r="AC85" s="45">
        <f>'[1]SEMESTER 1'!AC85+'[1]SEMESTER 2'!AC85</f>
        <v>0</v>
      </c>
      <c r="AD85" s="45">
        <f>'[1]SEMESTER 1'!AD85+'[1]SEMESTER 2'!AD85</f>
        <v>0</v>
      </c>
      <c r="AE85" s="45">
        <f>'[1]SEMESTER 1'!AE85+'[1]SEMESTER 2'!AE85</f>
        <v>12797300</v>
      </c>
      <c r="AF85" s="45">
        <f t="shared" si="25"/>
        <v>61097300</v>
      </c>
      <c r="AG85" s="45">
        <f>'[1]SEMESTER 1'!AG85+'[1]SEMESTER 2'!AG85</f>
        <v>3200000</v>
      </c>
      <c r="AH85" s="45">
        <f>'[1]SEMESTER 1'!AH85+'[1]SEMESTER 2'!AH85</f>
        <v>0</v>
      </c>
      <c r="AI85" s="45">
        <f>'[1]SEMESTER 1'!AI85+'[1]SEMESTER 2'!AI85</f>
        <v>0</v>
      </c>
      <c r="AJ85" s="45">
        <f t="shared" si="26"/>
        <v>3200000</v>
      </c>
      <c r="AK85" s="45">
        <f>'[1]SEMESTER 1'!AK85+'[1]SEMESTER 2'!AK85</f>
        <v>86002700</v>
      </c>
      <c r="AL85" s="45">
        <f>'[1]SEMESTER 1'!AL85+'[1]SEMESTER 2'!AL85</f>
        <v>9670000</v>
      </c>
      <c r="AM85" s="45">
        <f>'[1]SEMESTER 1'!AM85+'[1]SEMESTER 2'!AM85</f>
        <v>6120000</v>
      </c>
      <c r="AN85" s="45">
        <f>'[1]SEMESTER 1'!AN85+'[1]SEMESTER 2'!AN85</f>
        <v>13310000</v>
      </c>
      <c r="AO85" s="45">
        <f>'[1]SEMESTER 1'!AO85+'[1]SEMESTER 2'!AO85</f>
        <v>0</v>
      </c>
      <c r="AP85" s="45">
        <f t="shared" si="27"/>
        <v>115102700</v>
      </c>
      <c r="AQ85" s="45">
        <f>'[1]SEMESTER 2'!AQ85</f>
        <v>3800499</v>
      </c>
      <c r="AR85" s="45">
        <f>'[1]SEMESTER 2'!AR85</f>
        <v>0</v>
      </c>
      <c r="AS85" s="45">
        <f>'[1]SEMESTER 2'!AS85</f>
        <v>0</v>
      </c>
      <c r="AT85" s="45">
        <f t="shared" si="28"/>
        <v>3800499</v>
      </c>
      <c r="AV85" s="4">
        <f t="shared" si="29"/>
        <v>3800499</v>
      </c>
      <c r="AW85" s="82">
        <f t="shared" si="30"/>
        <v>0</v>
      </c>
      <c r="AX85" s="4">
        <f t="shared" si="31"/>
        <v>0</v>
      </c>
      <c r="AY85" s="4">
        <f t="shared" si="32"/>
        <v>0</v>
      </c>
      <c r="AZ85" s="4">
        <f t="shared" si="33"/>
        <v>0</v>
      </c>
      <c r="BA85" s="4">
        <f t="shared" si="34"/>
        <v>0</v>
      </c>
      <c r="BB85">
        <v>56134500</v>
      </c>
      <c r="BC85">
        <v>58800000</v>
      </c>
      <c r="BD85" s="4">
        <f t="shared" si="22"/>
        <v>4634500</v>
      </c>
      <c r="BF85" s="4">
        <f t="shared" si="35"/>
        <v>51500000</v>
      </c>
      <c r="BG85" s="9">
        <f t="shared" si="36"/>
        <v>46002700</v>
      </c>
      <c r="BH85" s="4">
        <f t="shared" si="37"/>
        <v>0</v>
      </c>
      <c r="BJ85" s="4">
        <f t="shared" si="38"/>
        <v>0</v>
      </c>
      <c r="BL85" s="4">
        <f t="shared" si="39"/>
        <v>-46002700</v>
      </c>
      <c r="BN85" s="47">
        <f>'[1]SEMESTER 1'!AB85</f>
        <v>38000000</v>
      </c>
      <c r="BO85" s="47">
        <f>'[1]SEMESTER 1'!AG85</f>
        <v>0</v>
      </c>
      <c r="BP85" s="47"/>
      <c r="BQ85" s="47">
        <f>'[1]SEMESTER 1'!AE85</f>
        <v>0</v>
      </c>
      <c r="BR85" s="47">
        <f>'[1]SEMESTER 1'!BJ85</f>
        <v>0</v>
      </c>
      <c r="BS85" s="47">
        <f t="shared" si="40"/>
        <v>38000000</v>
      </c>
      <c r="BU85" s="48">
        <f>'[1]SEMESTER 2'!AB85</f>
        <v>10300000</v>
      </c>
      <c r="BV85" s="48">
        <f>'[1]SEMESTER 2'!AG85</f>
        <v>3200000</v>
      </c>
      <c r="BW85" s="49"/>
      <c r="BX85" s="48">
        <f>'[1]SEMESTER 2'!AE85</f>
        <v>12797300</v>
      </c>
      <c r="BY85" s="50">
        <f>'[1]SEMESTER 2'!W85</f>
        <v>0</v>
      </c>
      <c r="BZ85" s="51">
        <f t="shared" si="41"/>
        <v>26297300</v>
      </c>
      <c r="CB85" s="85">
        <v>52900000</v>
      </c>
      <c r="CC85" s="4"/>
      <c r="CD85" s="4"/>
      <c r="CE85" s="86">
        <v>12797300</v>
      </c>
      <c r="CF85" s="4"/>
      <c r="CG85" s="4"/>
      <c r="CH85" s="3"/>
      <c r="CJ85" s="3"/>
      <c r="CK85" s="3"/>
    </row>
    <row r="86" spans="1:89" ht="25.15" customHeight="1" x14ac:dyDescent="0.25">
      <c r="A86" s="43">
        <v>79</v>
      </c>
      <c r="B86" s="44" t="s">
        <v>148</v>
      </c>
      <c r="C86" s="45">
        <v>460</v>
      </c>
      <c r="D86" s="45"/>
      <c r="E86" s="45"/>
      <c r="F86" s="45">
        <f>'[1]SEMESTER 1'!F86+'[1]SEMESTER 2'!F86</f>
        <v>102120000</v>
      </c>
      <c r="G86" s="45">
        <f>'[1]SEMESTER 1'!G86+'[1]SEMESTER 2'!G86</f>
        <v>102120000</v>
      </c>
      <c r="H86" s="45">
        <f>'[1]SEMESTER 1'!H86+'[1]SEMESTER 2'!H86</f>
        <v>0</v>
      </c>
      <c r="I86" s="45">
        <v>22500000</v>
      </c>
      <c r="J86" s="45">
        <f>'[1]SEMESTER 1'!J86+'[1]SEMESTER 2'!J86</f>
        <v>0</v>
      </c>
      <c r="K86" s="45">
        <f>'[1]SEMESTER 1'!K86+'[1]SEMESTER 2'!K86</f>
        <v>0</v>
      </c>
      <c r="L86" s="45">
        <f t="shared" si="23"/>
        <v>226740460</v>
      </c>
      <c r="M86" s="45">
        <f>'[1]SEMESTER 1'!M86+'[1]SEMESTER 2'!M86</f>
        <v>0</v>
      </c>
      <c r="N86" s="45">
        <f>'[1]SEMESTER 1'!N86+'[1]SEMESTER 2'!N86</f>
        <v>208596</v>
      </c>
      <c r="O86" s="45">
        <f>'[1]SEMESTER 1'!O86+'[1]SEMESTER 2'!O86</f>
        <v>208596</v>
      </c>
      <c r="P86" s="45">
        <f>'[1]SEMESTER 1'!P86+'[1]SEMESTER 2'!P86</f>
        <v>226740000</v>
      </c>
      <c r="Q86" s="45">
        <f>'[1]SEMESTER 1'!Q86+'[1]SEMESTER 2'!Q86</f>
        <v>0</v>
      </c>
      <c r="R86" s="45">
        <f>'[1]SEMESTER 1'!R86+'[1]SEMESTER 2'!R86</f>
        <v>128761500</v>
      </c>
      <c r="S86" s="45">
        <f>'[1]SEMESTER 1'!S86+'[1]SEMESTER 2'!S86</f>
        <v>0</v>
      </c>
      <c r="T86" s="45">
        <f>'[1]SEMESTER 1'!T86+'[1]SEMESTER 2'!T86</f>
        <v>22500000</v>
      </c>
      <c r="U86" s="45">
        <f>'[1]SEMESTER 1'!U86+'[1]SEMESTER 2'!U86</f>
        <v>75478500</v>
      </c>
      <c r="V86" s="45">
        <f>'[1]SEMESTER 1'!V86+'[1]SEMESTER 2'!V86</f>
        <v>0</v>
      </c>
      <c r="W86" s="45">
        <f>'[1]SEMESTER 1'!W86+'[1]SEMESTER 2'!W86</f>
        <v>0</v>
      </c>
      <c r="X86" s="45">
        <f t="shared" si="24"/>
        <v>226740000</v>
      </c>
      <c r="Y86" s="45">
        <f>'[1]SEMESTER 1'!Y86+'[1]SEMESTER 2'!Y86</f>
        <v>15212304</v>
      </c>
      <c r="Z86" s="45">
        <f>'[1]SEMESTER 1'!Z86+'[1]SEMESTER 2'!Z86</f>
        <v>15212304</v>
      </c>
      <c r="AA86" s="45">
        <f>'[1]SEMESTER 1'!AA86+'[1]SEMESTER 2'!AA86</f>
        <v>0</v>
      </c>
      <c r="AB86" s="45">
        <f>'[1]SEMESTER 1'!AB86+'[1]SEMESTER 2'!AB86</f>
        <v>51600000</v>
      </c>
      <c r="AC86" s="45">
        <f>'[1]SEMESTER 1'!AC86+'[1]SEMESTER 2'!AC86</f>
        <v>0</v>
      </c>
      <c r="AD86" s="45">
        <f>'[1]SEMESTER 1'!AD86+'[1]SEMESTER 2'!AD86</f>
        <v>0</v>
      </c>
      <c r="AE86" s="45">
        <f>'[1]SEMESTER 1'!AE86+'[1]SEMESTER 2'!AE86</f>
        <v>7878500</v>
      </c>
      <c r="AF86" s="45">
        <f t="shared" si="25"/>
        <v>59478500</v>
      </c>
      <c r="AG86" s="45">
        <f>'[1]SEMESTER 1'!AG86+'[1]SEMESTER 2'!AG86</f>
        <v>16000000</v>
      </c>
      <c r="AH86" s="45">
        <f>'[1]SEMESTER 1'!AH86+'[1]SEMESTER 2'!AH86</f>
        <v>0</v>
      </c>
      <c r="AI86" s="45">
        <f>'[1]SEMESTER 1'!AI86+'[1]SEMESTER 2'!AI86</f>
        <v>0</v>
      </c>
      <c r="AJ86" s="45">
        <f t="shared" si="26"/>
        <v>16000000</v>
      </c>
      <c r="AK86" s="45">
        <f>'[1]SEMESTER 1'!AK86+'[1]SEMESTER 2'!AK86</f>
        <v>66414500</v>
      </c>
      <c r="AL86" s="45">
        <f>'[1]SEMESTER 1'!AL86+'[1]SEMESTER 2'!AL86</f>
        <v>83272000</v>
      </c>
      <c r="AM86" s="45">
        <f>'[1]SEMESTER 1'!AM86+'[1]SEMESTER 2'!AM86</f>
        <v>1575000</v>
      </c>
      <c r="AN86" s="45">
        <f>'[1]SEMESTER 1'!AN86+'[1]SEMESTER 2'!AN86</f>
        <v>0</v>
      </c>
      <c r="AO86" s="45">
        <f>'[1]SEMESTER 1'!AO86+'[1]SEMESTER 2'!AO86</f>
        <v>0</v>
      </c>
      <c r="AP86" s="45">
        <f t="shared" si="27"/>
        <v>151261500</v>
      </c>
      <c r="AQ86" s="45">
        <f>'[1]SEMESTER 2'!AQ86</f>
        <v>460</v>
      </c>
      <c r="AR86" s="45">
        <f>'[1]SEMESTER 2'!AR86</f>
        <v>0</v>
      </c>
      <c r="AS86" s="45">
        <f>'[1]SEMESTER 2'!AS86</f>
        <v>0</v>
      </c>
      <c r="AT86" s="45">
        <f t="shared" si="28"/>
        <v>460</v>
      </c>
      <c r="AV86" s="4">
        <f t="shared" si="29"/>
        <v>460</v>
      </c>
      <c r="AW86" s="4">
        <f t="shared" si="30"/>
        <v>0</v>
      </c>
      <c r="AX86" s="4">
        <f t="shared" si="31"/>
        <v>0</v>
      </c>
      <c r="AY86" s="4">
        <f t="shared" si="32"/>
        <v>0</v>
      </c>
      <c r="AZ86" s="4">
        <f t="shared" si="33"/>
        <v>0</v>
      </c>
      <c r="BA86" s="4">
        <f t="shared" si="34"/>
        <v>0</v>
      </c>
      <c r="BB86">
        <v>58684920</v>
      </c>
      <c r="BC86">
        <v>18647900</v>
      </c>
      <c r="BD86" s="4">
        <f t="shared" si="22"/>
        <v>-8915080</v>
      </c>
      <c r="BF86" s="4">
        <f t="shared" si="35"/>
        <v>67600000</v>
      </c>
      <c r="BG86" s="9">
        <f t="shared" si="36"/>
        <v>10769400</v>
      </c>
      <c r="BH86" s="4">
        <f t="shared" si="37"/>
        <v>0</v>
      </c>
      <c r="BJ86" s="4">
        <f t="shared" si="38"/>
        <v>0</v>
      </c>
      <c r="BL86" s="4">
        <f t="shared" si="39"/>
        <v>-10769400</v>
      </c>
      <c r="BN86" s="47">
        <f>'[1]SEMESTER 1'!AB86</f>
        <v>25600000</v>
      </c>
      <c r="BO86" s="47">
        <f>'[1]SEMESTER 1'!AG86</f>
        <v>14700000</v>
      </c>
      <c r="BP86" s="47"/>
      <c r="BQ86" s="47">
        <f>'[1]SEMESTER 1'!AE86</f>
        <v>805000</v>
      </c>
      <c r="BR86" s="47">
        <f>'[1]SEMESTER 1'!BJ86</f>
        <v>0</v>
      </c>
      <c r="BS86" s="47">
        <f t="shared" si="40"/>
        <v>41105000</v>
      </c>
      <c r="BU86" s="48">
        <f>'[1]SEMESTER 2'!AB86</f>
        <v>26000000</v>
      </c>
      <c r="BV86" s="48">
        <f>'[1]SEMESTER 2'!AG86</f>
        <v>1300000</v>
      </c>
      <c r="BW86" s="49"/>
      <c r="BX86" s="48">
        <f>'[1]SEMESTER 2'!AE86</f>
        <v>7073500</v>
      </c>
      <c r="BY86" s="50">
        <f>'[1]SEMESTER 2'!W86</f>
        <v>0</v>
      </c>
      <c r="BZ86" s="51">
        <f t="shared" si="41"/>
        <v>34373500</v>
      </c>
      <c r="CB86" s="94">
        <v>67600000</v>
      </c>
      <c r="CC86" s="4"/>
      <c r="CD86" s="4"/>
      <c r="CE86" s="94">
        <v>7878500</v>
      </c>
      <c r="CF86" s="4"/>
      <c r="CG86" s="4"/>
      <c r="CH86" s="3"/>
      <c r="CJ86" s="3"/>
      <c r="CK86" s="3"/>
    </row>
    <row r="87" spans="1:89" ht="25.15" customHeight="1" x14ac:dyDescent="0.25">
      <c r="A87" s="43">
        <v>80</v>
      </c>
      <c r="B87" s="44" t="s">
        <v>149</v>
      </c>
      <c r="C87" s="45"/>
      <c r="D87" s="45"/>
      <c r="E87" s="45"/>
      <c r="F87" s="45">
        <f>'[1]SEMESTER 1'!F87+'[1]SEMESTER 2'!F87</f>
        <v>65320000</v>
      </c>
      <c r="G87" s="45">
        <f>'[1]SEMESTER 1'!G87+'[1]SEMESTER 2'!G87</f>
        <v>65320000</v>
      </c>
      <c r="H87" s="45">
        <f>'[1]SEMESTER 1'!H87+'[1]SEMESTER 2'!H87</f>
        <v>0</v>
      </c>
      <c r="I87" s="45">
        <v>0</v>
      </c>
      <c r="J87" s="45">
        <f>'[1]SEMESTER 1'!J87+'[1]SEMESTER 2'!J87</f>
        <v>0</v>
      </c>
      <c r="K87" s="45">
        <f>'[1]SEMESTER 1'!K87+'[1]SEMESTER 2'!K87</f>
        <v>0</v>
      </c>
      <c r="L87" s="45">
        <f t="shared" si="23"/>
        <v>130640000</v>
      </c>
      <c r="M87" s="45">
        <f>'[1]SEMESTER 1'!M87+'[1]SEMESTER 2'!M87</f>
        <v>79517</v>
      </c>
      <c r="N87" s="45">
        <f>'[1]SEMESTER 1'!N87+'[1]SEMESTER 2'!N87</f>
        <v>109726</v>
      </c>
      <c r="O87" s="45">
        <f>'[1]SEMESTER 1'!O87+'[1]SEMESTER 2'!O87</f>
        <v>30209</v>
      </c>
      <c r="P87" s="45">
        <f>'[1]SEMESTER 1'!P87+'[1]SEMESTER 2'!P87</f>
        <v>130640000</v>
      </c>
      <c r="Q87" s="45">
        <f>'[1]SEMESTER 1'!Q87+'[1]SEMESTER 2'!Q87</f>
        <v>0</v>
      </c>
      <c r="R87" s="45">
        <f>'[1]SEMESTER 1'!R87+'[1]SEMESTER 2'!R87</f>
        <v>84826000</v>
      </c>
      <c r="S87" s="45">
        <f>'[1]SEMESTER 1'!S87+'[1]SEMESTER 2'!S87</f>
        <v>0</v>
      </c>
      <c r="T87" s="45">
        <f>'[1]SEMESTER 1'!T87+'[1]SEMESTER 2'!T87</f>
        <v>0</v>
      </c>
      <c r="U87" s="45">
        <f>'[1]SEMESTER 1'!U87+'[1]SEMESTER 2'!U87</f>
        <v>45814000</v>
      </c>
      <c r="V87" s="45">
        <f>'[1]SEMESTER 1'!V87+'[1]SEMESTER 2'!V87</f>
        <v>0</v>
      </c>
      <c r="W87" s="45">
        <f>'[1]SEMESTER 1'!W87+'[1]SEMESTER 2'!W87</f>
        <v>0</v>
      </c>
      <c r="X87" s="45">
        <f t="shared" si="24"/>
        <v>130640000</v>
      </c>
      <c r="Y87" s="45">
        <f>'[1]SEMESTER 1'!Y87+'[1]SEMESTER 2'!Y87</f>
        <v>7722663</v>
      </c>
      <c r="Z87" s="45">
        <f>'[1]SEMESTER 1'!Z87+'[1]SEMESTER 2'!Z87</f>
        <v>7722663</v>
      </c>
      <c r="AA87" s="45">
        <f>'[1]SEMESTER 1'!AA87+'[1]SEMESTER 2'!AA87</f>
        <v>0</v>
      </c>
      <c r="AB87" s="45">
        <f>'[1]SEMESTER 1'!AB87+'[1]SEMESTER 2'!AB87</f>
        <v>26460000</v>
      </c>
      <c r="AC87" s="45">
        <f>'[1]SEMESTER 1'!AC87+'[1]SEMESTER 2'!AC87</f>
        <v>0</v>
      </c>
      <c r="AD87" s="45">
        <f>'[1]SEMESTER 1'!AD87+'[1]SEMESTER 2'!AD87</f>
        <v>0</v>
      </c>
      <c r="AE87" s="45">
        <f>'[1]SEMESTER 1'!AE87+'[1]SEMESTER 2'!AE87</f>
        <v>18454000</v>
      </c>
      <c r="AF87" s="45">
        <f t="shared" si="25"/>
        <v>44914000</v>
      </c>
      <c r="AG87" s="45">
        <f>'[1]SEMESTER 1'!AG87+'[1]SEMESTER 2'!AG87</f>
        <v>900000</v>
      </c>
      <c r="AH87" s="45">
        <f>'[1]SEMESTER 1'!AH87+'[1]SEMESTER 2'!AH87</f>
        <v>0</v>
      </c>
      <c r="AI87" s="45">
        <f>'[1]SEMESTER 1'!AI87+'[1]SEMESTER 2'!AI87</f>
        <v>0</v>
      </c>
      <c r="AJ87" s="45">
        <f t="shared" si="26"/>
        <v>900000</v>
      </c>
      <c r="AK87" s="45">
        <f>'[1]SEMESTER 1'!AK87+'[1]SEMESTER 2'!AK87</f>
        <v>43677500</v>
      </c>
      <c r="AL87" s="45">
        <f>'[1]SEMESTER 1'!AL87+'[1]SEMESTER 2'!AL87</f>
        <v>38648500</v>
      </c>
      <c r="AM87" s="45">
        <f>'[1]SEMESTER 1'!AM87+'[1]SEMESTER 2'!AM87</f>
        <v>2500000</v>
      </c>
      <c r="AN87" s="45">
        <f>'[1]SEMESTER 1'!AN87+'[1]SEMESTER 2'!AN87</f>
        <v>0</v>
      </c>
      <c r="AO87" s="45">
        <f>'[1]SEMESTER 1'!AO87+'[1]SEMESTER 2'!AO87</f>
        <v>0</v>
      </c>
      <c r="AP87" s="45">
        <f t="shared" si="27"/>
        <v>84826000</v>
      </c>
      <c r="AQ87" s="45">
        <f>'[1]SEMESTER 2'!AQ87</f>
        <v>0</v>
      </c>
      <c r="AR87" s="45">
        <f>'[1]SEMESTER 2'!AR87</f>
        <v>0</v>
      </c>
      <c r="AS87" s="45">
        <f>'[1]SEMESTER 2'!AS87</f>
        <v>0</v>
      </c>
      <c r="AT87" s="45">
        <f t="shared" si="28"/>
        <v>0</v>
      </c>
      <c r="AV87" s="4">
        <f t="shared" si="29"/>
        <v>0</v>
      </c>
      <c r="AW87" s="4">
        <f t="shared" si="30"/>
        <v>0</v>
      </c>
      <c r="AX87" s="4">
        <f t="shared" si="31"/>
        <v>0</v>
      </c>
      <c r="AY87" s="4">
        <f t="shared" si="32"/>
        <v>0</v>
      </c>
      <c r="AZ87" s="4">
        <f t="shared" si="33"/>
        <v>0</v>
      </c>
      <c r="BA87" s="4">
        <f t="shared" si="34"/>
        <v>0</v>
      </c>
      <c r="BB87">
        <v>52845500</v>
      </c>
      <c r="BC87">
        <v>2972000</v>
      </c>
      <c r="BD87" s="4">
        <f t="shared" si="22"/>
        <v>25485500</v>
      </c>
      <c r="BF87" s="4">
        <f t="shared" si="35"/>
        <v>27360000</v>
      </c>
      <c r="BG87" s="9">
        <f t="shared" si="36"/>
        <v>-15482000</v>
      </c>
      <c r="BH87" s="4">
        <f t="shared" si="37"/>
        <v>0</v>
      </c>
      <c r="BJ87" s="4">
        <f t="shared" si="38"/>
        <v>0</v>
      </c>
      <c r="BL87" s="4">
        <f t="shared" si="39"/>
        <v>15482000</v>
      </c>
      <c r="BN87" s="47">
        <f>'[1]SEMESTER 1'!AB87</f>
        <v>15000000</v>
      </c>
      <c r="BO87" s="47">
        <f>'[1]SEMESTER 1'!AG87</f>
        <v>0</v>
      </c>
      <c r="BP87" s="47"/>
      <c r="BQ87" s="47">
        <f>'[1]SEMESTER 1'!AE87</f>
        <v>0</v>
      </c>
      <c r="BR87" s="47">
        <f>'[1]SEMESTER 1'!BJ87</f>
        <v>0</v>
      </c>
      <c r="BS87" s="47">
        <f t="shared" si="40"/>
        <v>15000000</v>
      </c>
      <c r="BU87" s="48">
        <f>'[1]SEMESTER 2'!AB87</f>
        <v>11460000</v>
      </c>
      <c r="BV87" s="48">
        <f>'[1]SEMESTER 2'!AG87</f>
        <v>900000</v>
      </c>
      <c r="BW87" s="49"/>
      <c r="BX87" s="48">
        <f>'[1]SEMESTER 2'!AE87</f>
        <v>18454000</v>
      </c>
      <c r="BY87" s="50">
        <f>'[1]SEMESTER 2'!W87</f>
        <v>0</v>
      </c>
      <c r="BZ87" s="51">
        <f t="shared" si="41"/>
        <v>30814000</v>
      </c>
      <c r="CB87" s="95">
        <v>27360000</v>
      </c>
      <c r="CC87" s="4"/>
      <c r="CD87" s="4"/>
      <c r="CE87" s="96">
        <v>18454000</v>
      </c>
      <c r="CF87" s="4"/>
      <c r="CG87" s="4"/>
      <c r="CH87" s="3"/>
      <c r="CJ87" s="3"/>
      <c r="CK87" s="3"/>
    </row>
    <row r="88" spans="1:89" s="97" customFormat="1" ht="25.15" customHeight="1" x14ac:dyDescent="0.25">
      <c r="A88" s="43">
        <v>81</v>
      </c>
      <c r="B88" s="44" t="s">
        <v>150</v>
      </c>
      <c r="C88" s="45"/>
      <c r="D88" s="45"/>
      <c r="E88" s="45"/>
      <c r="F88" s="45">
        <f>'[1]SEMESTER 1'!F88+'[1]SEMESTER 2'!F88</f>
        <v>31740000</v>
      </c>
      <c r="G88" s="45">
        <f>'[1]SEMESTER 1'!G88+'[1]SEMESTER 2'!G88</f>
        <v>31740000</v>
      </c>
      <c r="H88" s="45">
        <f>'[1]SEMESTER 1'!H88+'[1]SEMESTER 2'!H88</f>
        <v>0</v>
      </c>
      <c r="I88" s="45">
        <v>0</v>
      </c>
      <c r="J88" s="45">
        <f>'[1]SEMESTER 1'!J88+'[1]SEMESTER 2'!J88</f>
        <v>0</v>
      </c>
      <c r="K88" s="45">
        <f>'[1]SEMESTER 1'!K88+'[1]SEMESTER 2'!K88</f>
        <v>0</v>
      </c>
      <c r="L88" s="45">
        <f t="shared" si="23"/>
        <v>63480000</v>
      </c>
      <c r="M88" s="45">
        <f>'[1]SEMESTER 1'!M88+'[1]SEMESTER 2'!M88</f>
        <v>29373</v>
      </c>
      <c r="N88" s="45">
        <f>'[1]SEMESTER 1'!N88+'[1]SEMESTER 2'!N88</f>
        <v>50804</v>
      </c>
      <c r="O88" s="45">
        <f>'[1]SEMESTER 1'!O88+'[1]SEMESTER 2'!O88</f>
        <v>21431</v>
      </c>
      <c r="P88" s="45">
        <f>'[1]SEMESTER 1'!P88+'[1]SEMESTER 2'!P88</f>
        <v>63480000</v>
      </c>
      <c r="Q88" s="45">
        <f>'[1]SEMESTER 1'!Q88+'[1]SEMESTER 2'!Q88</f>
        <v>0</v>
      </c>
      <c r="R88" s="45">
        <f>'[1]SEMESTER 1'!R88+'[1]SEMESTER 2'!R88</f>
        <v>45938000</v>
      </c>
      <c r="S88" s="45">
        <f>'[1]SEMESTER 1'!S88+'[1]SEMESTER 2'!S88</f>
        <v>0</v>
      </c>
      <c r="T88" s="45">
        <f>'[1]SEMESTER 1'!T88+'[1]SEMESTER 2'!T88</f>
        <v>0</v>
      </c>
      <c r="U88" s="45">
        <f>'[1]SEMESTER 1'!U88+'[1]SEMESTER 2'!U88</f>
        <v>17542000</v>
      </c>
      <c r="V88" s="45">
        <f>'[1]SEMESTER 1'!V88+'[1]SEMESTER 2'!V88</f>
        <v>0</v>
      </c>
      <c r="W88" s="45">
        <f>'[1]SEMESTER 1'!W88+'[1]SEMESTER 2'!W88</f>
        <v>0</v>
      </c>
      <c r="X88" s="45">
        <f t="shared" si="24"/>
        <v>63480000</v>
      </c>
      <c r="Y88" s="45">
        <f>'[1]SEMESTER 1'!Y88+'[1]SEMESTER 2'!Y88</f>
        <v>2859756</v>
      </c>
      <c r="Z88" s="45">
        <f>'[1]SEMESTER 1'!Z88+'[1]SEMESTER 2'!Z88</f>
        <v>2859756</v>
      </c>
      <c r="AA88" s="45">
        <f>'[1]SEMESTER 1'!AA88+'[1]SEMESTER 2'!AA88</f>
        <v>0</v>
      </c>
      <c r="AB88" s="45">
        <f>'[1]SEMESTER 1'!AB88+'[1]SEMESTER 2'!AB88</f>
        <v>14431000</v>
      </c>
      <c r="AC88" s="45">
        <f>'[1]SEMESTER 1'!AC88+'[1]SEMESTER 2'!AC88</f>
        <v>0</v>
      </c>
      <c r="AD88" s="45">
        <f>'[1]SEMESTER 1'!AD88+'[1]SEMESTER 2'!AD88</f>
        <v>0</v>
      </c>
      <c r="AE88" s="45">
        <f>'[1]SEMESTER 1'!AE88+'[1]SEMESTER 2'!AE88</f>
        <v>3111000</v>
      </c>
      <c r="AF88" s="45">
        <f t="shared" si="25"/>
        <v>17542000</v>
      </c>
      <c r="AG88" s="45">
        <f>'[1]SEMESTER 1'!AG88+'[1]SEMESTER 2'!AG88</f>
        <v>0</v>
      </c>
      <c r="AH88" s="45">
        <f>'[1]SEMESTER 1'!AH88+'[1]SEMESTER 2'!AH88</f>
        <v>0</v>
      </c>
      <c r="AI88" s="45">
        <f>'[1]SEMESTER 1'!AI88+'[1]SEMESTER 2'!AI88</f>
        <v>0</v>
      </c>
      <c r="AJ88" s="45">
        <f t="shared" si="26"/>
        <v>0</v>
      </c>
      <c r="AK88" s="45">
        <f>'[1]SEMESTER 1'!AK88+'[1]SEMESTER 2'!AK88</f>
        <v>19573000</v>
      </c>
      <c r="AL88" s="45">
        <f>'[1]SEMESTER 1'!AL88+'[1]SEMESTER 2'!AL88</f>
        <v>23895000</v>
      </c>
      <c r="AM88" s="45">
        <f>'[1]SEMESTER 1'!AM88+'[1]SEMESTER 2'!AM88</f>
        <v>2470000</v>
      </c>
      <c r="AN88" s="45">
        <f>'[1]SEMESTER 1'!AN88+'[1]SEMESTER 2'!AN88</f>
        <v>0</v>
      </c>
      <c r="AO88" s="45">
        <f>'[1]SEMESTER 1'!AO88+'[1]SEMESTER 2'!AO88</f>
        <v>0</v>
      </c>
      <c r="AP88" s="45">
        <f t="shared" si="27"/>
        <v>45938000</v>
      </c>
      <c r="AQ88" s="45">
        <f>'[1]SEMESTER 2'!AQ88</f>
        <v>0</v>
      </c>
      <c r="AR88" s="45">
        <f>'[1]SEMESTER 2'!AR88</f>
        <v>0</v>
      </c>
      <c r="AS88" s="45">
        <f>'[1]SEMESTER 2'!AS88</f>
        <v>0</v>
      </c>
      <c r="AT88" s="45">
        <f t="shared" si="28"/>
        <v>0</v>
      </c>
      <c r="AU88"/>
      <c r="AV88" s="4">
        <f t="shared" si="29"/>
        <v>0</v>
      </c>
      <c r="AW88" s="4">
        <f t="shared" si="30"/>
        <v>0</v>
      </c>
      <c r="AX88" s="4">
        <f t="shared" si="31"/>
        <v>0</v>
      </c>
      <c r="AY88" s="4">
        <f t="shared" si="32"/>
        <v>0</v>
      </c>
      <c r="AZ88" s="4">
        <f t="shared" si="33"/>
        <v>0</v>
      </c>
      <c r="BA88" s="4">
        <f t="shared" si="34"/>
        <v>0</v>
      </c>
      <c r="BB88" s="97">
        <v>6900000</v>
      </c>
      <c r="BC88" s="97">
        <v>7904800</v>
      </c>
      <c r="BD88" s="4">
        <f t="shared" si="22"/>
        <v>-7531000</v>
      </c>
      <c r="BF88" s="4">
        <f t="shared" si="35"/>
        <v>14431000</v>
      </c>
      <c r="BG88" s="9">
        <f t="shared" si="36"/>
        <v>4793800</v>
      </c>
      <c r="BH88" s="4">
        <f t="shared" si="37"/>
        <v>0</v>
      </c>
      <c r="BJ88" s="4">
        <f t="shared" si="38"/>
        <v>0</v>
      </c>
      <c r="BL88" s="4">
        <f t="shared" si="39"/>
        <v>-4793800</v>
      </c>
      <c r="BN88" s="47">
        <f>'[1]SEMESTER 1'!AB88</f>
        <v>4329000</v>
      </c>
      <c r="BO88" s="47">
        <f>'[1]SEMESTER 1'!AG88</f>
        <v>0</v>
      </c>
      <c r="BP88" s="47"/>
      <c r="BQ88" s="47">
        <f>'[1]SEMESTER 1'!AE88</f>
        <v>3111000</v>
      </c>
      <c r="BR88" s="47">
        <f>'[1]SEMESTER 1'!BJ88</f>
        <v>0</v>
      </c>
      <c r="BS88" s="47">
        <f t="shared" si="40"/>
        <v>7440000</v>
      </c>
      <c r="BU88" s="48">
        <f>'[1]SEMESTER 2'!AB88</f>
        <v>10102000</v>
      </c>
      <c r="BV88" s="48">
        <f>'[1]SEMESTER 2'!AG88</f>
        <v>0</v>
      </c>
      <c r="BW88" s="49"/>
      <c r="BX88" s="48">
        <f>'[1]SEMESTER 2'!AE88</f>
        <v>0</v>
      </c>
      <c r="BY88" s="50">
        <f>'[1]SEMESTER 2'!W88</f>
        <v>0</v>
      </c>
      <c r="BZ88" s="51">
        <f t="shared" si="41"/>
        <v>10102000</v>
      </c>
      <c r="CB88" s="98">
        <v>15208245</v>
      </c>
      <c r="CC88" s="4"/>
      <c r="CD88" s="4"/>
      <c r="CE88" s="94">
        <v>3353000</v>
      </c>
      <c r="CF88" s="4"/>
      <c r="CG88" s="4"/>
      <c r="CH88" s="3"/>
      <c r="CJ88" s="3"/>
      <c r="CK88" s="3"/>
    </row>
    <row r="89" spans="1:89" ht="25.15" customHeight="1" x14ac:dyDescent="0.25">
      <c r="A89" s="43">
        <v>82</v>
      </c>
      <c r="B89" s="44" t="s">
        <v>151</v>
      </c>
      <c r="C89" s="45">
        <v>0</v>
      </c>
      <c r="D89" s="45"/>
      <c r="E89" s="45"/>
      <c r="F89" s="45">
        <f>'[1]SEMESTER 1'!F89+'[1]SEMESTER 2'!F89</f>
        <v>28060000</v>
      </c>
      <c r="G89" s="45">
        <f>'[1]SEMESTER 1'!G89+'[1]SEMESTER 2'!G89</f>
        <v>28060000</v>
      </c>
      <c r="H89" s="45">
        <f>'[1]SEMESTER 1'!H89+'[1]SEMESTER 2'!H89</f>
        <v>0</v>
      </c>
      <c r="I89" s="45">
        <v>0</v>
      </c>
      <c r="J89" s="45">
        <f>'[1]SEMESTER 1'!J89+'[1]SEMESTER 2'!J89</f>
        <v>0</v>
      </c>
      <c r="K89" s="45">
        <f>'[1]SEMESTER 1'!K89+'[1]SEMESTER 2'!K89</f>
        <v>0</v>
      </c>
      <c r="L89" s="45">
        <f t="shared" si="23"/>
        <v>56120000</v>
      </c>
      <c r="M89" s="45">
        <f>'[1]SEMESTER 1'!M89+'[1]SEMESTER 2'!M89</f>
        <v>26993</v>
      </c>
      <c r="N89" s="45">
        <f>'[1]SEMESTER 1'!N89+'[1]SEMESTER 2'!N89</f>
        <v>41778</v>
      </c>
      <c r="O89" s="45">
        <f>'[1]SEMESTER 1'!O89+'[1]SEMESTER 2'!O89</f>
        <v>14785</v>
      </c>
      <c r="P89" s="45">
        <f>'[1]SEMESTER 1'!P89+'[1]SEMESTER 2'!P89</f>
        <v>56120000</v>
      </c>
      <c r="Q89" s="45">
        <f>'[1]SEMESTER 1'!Q89+'[1]SEMESTER 2'!Q89</f>
        <v>0</v>
      </c>
      <c r="R89" s="45">
        <f>'[1]SEMESTER 1'!R89+'[1]SEMESTER 2'!R89</f>
        <v>31504800</v>
      </c>
      <c r="S89" s="45">
        <f>'[1]SEMESTER 1'!S89+'[1]SEMESTER 2'!S89</f>
        <v>0</v>
      </c>
      <c r="T89" s="45">
        <f>'[1]SEMESTER 1'!T89+'[1]SEMESTER 2'!T89</f>
        <v>0</v>
      </c>
      <c r="U89" s="45">
        <f>'[1]SEMESTER 1'!U89+'[1]SEMESTER 2'!U89</f>
        <v>24615200</v>
      </c>
      <c r="V89" s="45">
        <f>'[1]SEMESTER 1'!V89+'[1]SEMESTER 2'!V89</f>
        <v>0</v>
      </c>
      <c r="W89" s="45">
        <f>'[1]SEMESTER 1'!W89+'[1]SEMESTER 2'!W89</f>
        <v>0</v>
      </c>
      <c r="X89" s="45">
        <f t="shared" si="24"/>
        <v>56120000</v>
      </c>
      <c r="Y89" s="45">
        <f>'[1]SEMESTER 1'!Y89+'[1]SEMESTER 2'!Y89</f>
        <v>2452211</v>
      </c>
      <c r="Z89" s="45">
        <f>'[1]SEMESTER 1'!Z89+'[1]SEMESTER 2'!Z89</f>
        <v>2452211</v>
      </c>
      <c r="AA89" s="45">
        <f>'[1]SEMESTER 1'!AA89+'[1]SEMESTER 2'!AA89</f>
        <v>0</v>
      </c>
      <c r="AB89" s="45">
        <f>'[1]SEMESTER 1'!AB89+'[1]SEMESTER 2'!AB89</f>
        <v>11100000</v>
      </c>
      <c r="AC89" s="45">
        <f>'[1]SEMESTER 1'!AC89+'[1]SEMESTER 2'!AC89</f>
        <v>0</v>
      </c>
      <c r="AD89" s="45">
        <f>'[1]SEMESTER 1'!AD89+'[1]SEMESTER 2'!AD89</f>
        <v>0</v>
      </c>
      <c r="AE89" s="45">
        <f>'[1]SEMESTER 1'!AE89+'[1]SEMESTER 2'!AE89</f>
        <v>7987400</v>
      </c>
      <c r="AF89" s="45">
        <f t="shared" si="25"/>
        <v>19087400</v>
      </c>
      <c r="AG89" s="45">
        <f>'[1]SEMESTER 1'!AG89+'[1]SEMESTER 2'!AG89</f>
        <v>5527800</v>
      </c>
      <c r="AH89" s="45">
        <f>'[1]SEMESTER 1'!AH89+'[1]SEMESTER 2'!AH89</f>
        <v>0</v>
      </c>
      <c r="AI89" s="45">
        <f>'[1]SEMESTER 1'!AI89+'[1]SEMESTER 2'!AI89</f>
        <v>0</v>
      </c>
      <c r="AJ89" s="45">
        <f t="shared" si="26"/>
        <v>5527800</v>
      </c>
      <c r="AK89" s="45">
        <f>'[1]SEMESTER 1'!AK89+'[1]SEMESTER 2'!AK89</f>
        <v>7520750</v>
      </c>
      <c r="AL89" s="45">
        <f>'[1]SEMESTER 1'!AL89+'[1]SEMESTER 2'!AL89</f>
        <v>22184050</v>
      </c>
      <c r="AM89" s="45">
        <f>'[1]SEMESTER 1'!AM89+'[1]SEMESTER 2'!AM89</f>
        <v>1800000</v>
      </c>
      <c r="AN89" s="45">
        <f>'[1]SEMESTER 1'!AN89+'[1]SEMESTER 2'!AN89</f>
        <v>0</v>
      </c>
      <c r="AO89" s="45">
        <f>'[1]SEMESTER 1'!AO89+'[1]SEMESTER 2'!AO89</f>
        <v>0</v>
      </c>
      <c r="AP89" s="45">
        <f t="shared" si="27"/>
        <v>31504800</v>
      </c>
      <c r="AQ89" s="45">
        <f>'[1]SEMESTER 2'!AQ89</f>
        <v>0</v>
      </c>
      <c r="AR89" s="45">
        <f>'[1]SEMESTER 2'!AR89</f>
        <v>0</v>
      </c>
      <c r="AS89" s="45">
        <f>'[1]SEMESTER 2'!AS89</f>
        <v>0</v>
      </c>
      <c r="AT89" s="45">
        <f t="shared" si="28"/>
        <v>0</v>
      </c>
      <c r="AV89" s="4">
        <f t="shared" si="29"/>
        <v>0</v>
      </c>
      <c r="AW89" s="4">
        <f t="shared" si="30"/>
        <v>0</v>
      </c>
      <c r="AX89" s="4">
        <f t="shared" si="31"/>
        <v>0</v>
      </c>
      <c r="AY89" s="4">
        <f t="shared" si="32"/>
        <v>0</v>
      </c>
      <c r="AZ89" s="4">
        <f t="shared" si="33"/>
        <v>0</v>
      </c>
      <c r="BA89" s="4">
        <f t="shared" si="34"/>
        <v>0</v>
      </c>
      <c r="BB89">
        <v>16100000</v>
      </c>
      <c r="BC89">
        <v>20263000</v>
      </c>
      <c r="BD89" s="4">
        <f t="shared" si="22"/>
        <v>-527800</v>
      </c>
      <c r="BF89" s="4">
        <f t="shared" si="35"/>
        <v>16627800</v>
      </c>
      <c r="BG89" s="9">
        <f>BC89-AE89</f>
        <v>12275600</v>
      </c>
      <c r="BH89" s="4">
        <f t="shared" si="37"/>
        <v>0</v>
      </c>
      <c r="BJ89" s="4">
        <f t="shared" si="38"/>
        <v>0</v>
      </c>
      <c r="BL89" s="4">
        <f t="shared" si="39"/>
        <v>-12275600</v>
      </c>
      <c r="BN89" s="47">
        <f>'[1]SEMESTER 1'!AB89</f>
        <v>11100000</v>
      </c>
      <c r="BO89" s="47">
        <f>'[1]SEMESTER 1'!AG89</f>
        <v>3396600</v>
      </c>
      <c r="BP89" s="47"/>
      <c r="BQ89" s="47">
        <f>'[1]SEMESTER 1'!AE89</f>
        <v>0</v>
      </c>
      <c r="BR89" s="47">
        <f>'[1]SEMESTER 1'!BJ89</f>
        <v>0</v>
      </c>
      <c r="BS89" s="47">
        <f t="shared" si="40"/>
        <v>14496600</v>
      </c>
      <c r="BU89" s="48">
        <f>'[1]SEMESTER 2'!AB89</f>
        <v>0</v>
      </c>
      <c r="BV89" s="48">
        <f>'[1]SEMESTER 2'!AG89</f>
        <v>2131200</v>
      </c>
      <c r="BW89" s="49"/>
      <c r="BX89" s="48">
        <f>'[1]SEMESTER 2'!AE89</f>
        <v>7987400</v>
      </c>
      <c r="BY89" s="50">
        <f>'[1]SEMESTER 2'!W89</f>
        <v>0</v>
      </c>
      <c r="BZ89" s="51">
        <f t="shared" si="41"/>
        <v>10118600</v>
      </c>
      <c r="CB89" s="85">
        <v>16627800</v>
      </c>
      <c r="CC89" s="4"/>
      <c r="CD89" s="4"/>
      <c r="CE89" s="86">
        <v>7987400</v>
      </c>
      <c r="CF89" s="4"/>
      <c r="CG89" s="4"/>
      <c r="CH89" s="3"/>
      <c r="CJ89" s="3"/>
      <c r="CK89" s="3"/>
    </row>
    <row r="90" spans="1:89" s="6" customFormat="1" ht="25.15" customHeight="1" x14ac:dyDescent="0.25">
      <c r="A90" s="43">
        <v>83</v>
      </c>
      <c r="B90" s="44" t="s">
        <v>152</v>
      </c>
      <c r="C90" s="45"/>
      <c r="D90" s="45"/>
      <c r="E90" s="45"/>
      <c r="F90" s="45">
        <f>'[1]SEMESTER 1'!F90+'[1]SEMESTER 2'!F90</f>
        <v>42780000</v>
      </c>
      <c r="G90" s="45">
        <f>'[1]SEMESTER 1'!G90+'[1]SEMESTER 2'!G90</f>
        <v>42780000</v>
      </c>
      <c r="H90" s="45">
        <f>'[1]SEMESTER 1'!H90+'[1]SEMESTER 2'!H90</f>
        <v>0</v>
      </c>
      <c r="I90" s="45">
        <v>0</v>
      </c>
      <c r="J90" s="45">
        <f>'[1]SEMESTER 1'!J90+'[1]SEMESTER 2'!J90</f>
        <v>0</v>
      </c>
      <c r="K90" s="45">
        <f>'[1]SEMESTER 1'!K90+'[1]SEMESTER 2'!K90</f>
        <v>0</v>
      </c>
      <c r="L90" s="45">
        <f t="shared" si="23"/>
        <v>85560000</v>
      </c>
      <c r="M90" s="45">
        <f>'[1]SEMESTER 1'!M90+'[1]SEMESTER 2'!M90</f>
        <v>43428</v>
      </c>
      <c r="N90" s="45">
        <f>'[1]SEMESTER 1'!N90+'[1]SEMESTER 2'!N90</f>
        <v>75084</v>
      </c>
      <c r="O90" s="45">
        <f>'[1]SEMESTER 1'!O90+'[1]SEMESTER 2'!O90</f>
        <v>31656</v>
      </c>
      <c r="P90" s="45">
        <f>'[1]SEMESTER 1'!P90+'[1]SEMESTER 2'!P90</f>
        <v>85560000</v>
      </c>
      <c r="Q90" s="45">
        <f>'[1]SEMESTER 1'!Q90+'[1]SEMESTER 2'!Q90</f>
        <v>0</v>
      </c>
      <c r="R90" s="45">
        <f>'[1]SEMESTER 1'!R90+'[1]SEMESTER 2'!R90</f>
        <v>58467800</v>
      </c>
      <c r="S90" s="45">
        <f>'[1]SEMESTER 1'!S90+'[1]SEMESTER 2'!S90</f>
        <v>0</v>
      </c>
      <c r="T90" s="45">
        <f>'[1]SEMESTER 1'!T90+'[1]SEMESTER 2'!T90</f>
        <v>0</v>
      </c>
      <c r="U90" s="45">
        <f>'[1]SEMESTER 1'!U90+'[1]SEMESTER 2'!U90</f>
        <v>27092200</v>
      </c>
      <c r="V90" s="45">
        <f>'[1]SEMESTER 1'!V90+'[1]SEMESTER 2'!V90</f>
        <v>0</v>
      </c>
      <c r="W90" s="45">
        <f>'[1]SEMESTER 1'!W90+'[1]SEMESTER 2'!W90</f>
        <v>0</v>
      </c>
      <c r="X90" s="45">
        <f t="shared" si="24"/>
        <v>85560000</v>
      </c>
      <c r="Y90" s="45">
        <f>'[1]SEMESTER 1'!Y90+'[1]SEMESTER 2'!Y90</f>
        <v>4721306</v>
      </c>
      <c r="Z90" s="45">
        <f>'[1]SEMESTER 1'!Z90+'[1]SEMESTER 2'!Z90</f>
        <v>4721306</v>
      </c>
      <c r="AA90" s="45">
        <f>'[1]SEMESTER 1'!AA90+'[1]SEMESTER 2'!AA90</f>
        <v>0</v>
      </c>
      <c r="AB90" s="45">
        <f>'[1]SEMESTER 1'!AB90+'[1]SEMESTER 2'!AB90</f>
        <v>13098000</v>
      </c>
      <c r="AC90" s="45">
        <f>'[1]SEMESTER 1'!AC90+'[1]SEMESTER 2'!AC90</f>
        <v>0</v>
      </c>
      <c r="AD90" s="45">
        <f>'[1]SEMESTER 1'!AD90+'[1]SEMESTER 2'!AD90</f>
        <v>0</v>
      </c>
      <c r="AE90" s="45">
        <f>'[1]SEMESTER 1'!AE90+'[1]SEMESTER 2'!AE90</f>
        <v>13994200</v>
      </c>
      <c r="AF90" s="45">
        <f t="shared" si="25"/>
        <v>27092200</v>
      </c>
      <c r="AG90" s="45">
        <f>'[1]SEMESTER 1'!AG90+'[1]SEMESTER 2'!AG90</f>
        <v>0</v>
      </c>
      <c r="AH90" s="45">
        <f>'[1]SEMESTER 1'!AH90+'[1]SEMESTER 2'!AH90</f>
        <v>0</v>
      </c>
      <c r="AI90" s="45">
        <f>'[1]SEMESTER 1'!AI90+'[1]SEMESTER 2'!AI90</f>
        <v>0</v>
      </c>
      <c r="AJ90" s="45">
        <f t="shared" si="26"/>
        <v>0</v>
      </c>
      <c r="AK90" s="45">
        <f>'[1]SEMESTER 1'!AK90+'[1]SEMESTER 2'!AK90</f>
        <v>23723800</v>
      </c>
      <c r="AL90" s="45">
        <f>'[1]SEMESTER 1'!AL90+'[1]SEMESTER 2'!AL90</f>
        <v>18487000</v>
      </c>
      <c r="AM90" s="45">
        <f>'[1]SEMESTER 1'!AM90+'[1]SEMESTER 2'!AM90</f>
        <v>6810000</v>
      </c>
      <c r="AN90" s="45">
        <f>'[1]SEMESTER 1'!AN90+'[1]SEMESTER 2'!AN90</f>
        <v>9447000</v>
      </c>
      <c r="AO90" s="45">
        <f>'[1]SEMESTER 1'!AO90+'[1]SEMESTER 2'!AO90</f>
        <v>0</v>
      </c>
      <c r="AP90" s="45">
        <f t="shared" si="27"/>
        <v>58467800</v>
      </c>
      <c r="AQ90" s="45">
        <f>'[1]SEMESTER 2'!AQ90</f>
        <v>0</v>
      </c>
      <c r="AR90" s="45">
        <f>'[1]SEMESTER 2'!AR90</f>
        <v>0</v>
      </c>
      <c r="AS90" s="45">
        <f>'[1]SEMESTER 2'!AS90</f>
        <v>0</v>
      </c>
      <c r="AT90" s="45">
        <f t="shared" si="28"/>
        <v>0</v>
      </c>
      <c r="AU90"/>
      <c r="AV90" s="4">
        <f t="shared" si="29"/>
        <v>0</v>
      </c>
      <c r="AW90" s="4">
        <f t="shared" si="30"/>
        <v>0</v>
      </c>
      <c r="AX90" s="4">
        <f t="shared" si="31"/>
        <v>0</v>
      </c>
      <c r="AY90" s="4">
        <f t="shared" si="32"/>
        <v>0</v>
      </c>
      <c r="AZ90" s="4">
        <f t="shared" si="33"/>
        <v>0</v>
      </c>
      <c r="BA90" s="4">
        <f t="shared" si="34"/>
        <v>0</v>
      </c>
      <c r="BB90" s="6">
        <v>33275000</v>
      </c>
      <c r="BC90" s="6">
        <v>59044000</v>
      </c>
      <c r="BD90" s="4">
        <f>BB90-AB90-AG90</f>
        <v>20177000</v>
      </c>
      <c r="BF90" s="4">
        <f>AB90+AG90</f>
        <v>13098000</v>
      </c>
      <c r="BG90" s="9">
        <f t="shared" si="36"/>
        <v>45049800</v>
      </c>
      <c r="BH90" s="4">
        <f t="shared" si="37"/>
        <v>0</v>
      </c>
      <c r="BJ90" s="4">
        <f t="shared" si="38"/>
        <v>0</v>
      </c>
      <c r="BL90" s="4">
        <f>AE90-BC90</f>
        <v>-45049800</v>
      </c>
      <c r="BN90" s="47">
        <f>'[1]SEMESTER 1'!AB90</f>
        <v>6771000</v>
      </c>
      <c r="BO90" s="47">
        <f>'[1]SEMESTER 1'!AG90</f>
        <v>0</v>
      </c>
      <c r="BP90" s="47"/>
      <c r="BQ90" s="47">
        <f>'[1]SEMESTER 1'!AE90</f>
        <v>0</v>
      </c>
      <c r="BR90" s="47">
        <f>'[1]SEMESTER 1'!BJ90</f>
        <v>0</v>
      </c>
      <c r="BS90" s="47">
        <f t="shared" si="40"/>
        <v>6771000</v>
      </c>
      <c r="BU90" s="48">
        <f>'[1]SEMESTER 2'!AB90</f>
        <v>6327000</v>
      </c>
      <c r="BV90" s="48">
        <f>'[1]SEMESTER 2'!AG90</f>
        <v>0</v>
      </c>
      <c r="BW90" s="49"/>
      <c r="BX90" s="48">
        <f>'[1]SEMESTER 2'!AE90</f>
        <v>13994200</v>
      </c>
      <c r="BY90" s="50">
        <f>'[1]SEMESTER 2'!W90</f>
        <v>0</v>
      </c>
      <c r="BZ90" s="51">
        <f t="shared" si="41"/>
        <v>20321200</v>
      </c>
      <c r="CB90" s="85">
        <v>13098000</v>
      </c>
      <c r="CC90" s="4"/>
      <c r="CD90" s="4"/>
      <c r="CE90" s="86">
        <v>13994200</v>
      </c>
      <c r="CF90" s="4"/>
      <c r="CG90" s="4"/>
      <c r="CH90" s="3"/>
      <c r="CJ90" s="3"/>
      <c r="CK90" s="3"/>
    </row>
    <row r="91" spans="1:89" s="102" customFormat="1" ht="25.15" customHeight="1" x14ac:dyDescent="0.25">
      <c r="A91" s="99">
        <v>84</v>
      </c>
      <c r="B91" s="100" t="s">
        <v>153</v>
      </c>
      <c r="C91" s="101">
        <v>47418</v>
      </c>
      <c r="D91" s="101"/>
      <c r="E91" s="101"/>
      <c r="F91" s="101">
        <f>'[1]SEMESTER 1'!F91+'[1]SEMESTER 2'!F91</f>
        <v>145820000</v>
      </c>
      <c r="G91" s="101">
        <f>'[1]SEMESTER 1'!G91+'[1]SEMESTER 2'!G91</f>
        <v>145820000</v>
      </c>
      <c r="H91" s="101">
        <f>'[1]SEMESTER 1'!H91+'[1]SEMESTER 2'!H91</f>
        <v>0</v>
      </c>
      <c r="I91" s="101">
        <v>0</v>
      </c>
      <c r="J91" s="101">
        <f>'[1]SEMESTER 1'!J91+'[1]SEMESTER 2'!J91</f>
        <v>0</v>
      </c>
      <c r="K91" s="101">
        <f>'[1]SEMESTER 1'!K91+'[1]SEMESTER 2'!K91</f>
        <v>0</v>
      </c>
      <c r="L91" s="101">
        <f t="shared" si="23"/>
        <v>291687418</v>
      </c>
      <c r="M91" s="101">
        <f>'[1]SEMESTER 1'!M91+'[1]SEMESTER 2'!M91</f>
        <v>0</v>
      </c>
      <c r="N91" s="101">
        <f>'[1]SEMESTER 1'!N91+'[1]SEMESTER 2'!N91</f>
        <v>212144</v>
      </c>
      <c r="O91" s="101">
        <f>'[1]SEMESTER 1'!O91+'[1]SEMESTER 2'!O91</f>
        <v>212144</v>
      </c>
      <c r="P91" s="101">
        <f>'[1]SEMESTER 1'!P91+'[1]SEMESTER 2'!P91</f>
        <v>291640000</v>
      </c>
      <c r="Q91" s="101">
        <f>'[1]SEMESTER 1'!Q91+'[1]SEMESTER 2'!Q91</f>
        <v>0</v>
      </c>
      <c r="R91" s="101">
        <f>'[1]SEMESTER 1'!R91+'[1]SEMESTER 2'!R91</f>
        <v>229550000</v>
      </c>
      <c r="S91" s="101">
        <f>'[1]SEMESTER 1'!S91+'[1]SEMESTER 2'!S91</f>
        <v>0</v>
      </c>
      <c r="T91" s="101">
        <f>'[1]SEMESTER 1'!T91+'[1]SEMESTER 2'!T91</f>
        <v>0</v>
      </c>
      <c r="U91" s="101">
        <f>'[1]SEMESTER 1'!U91+'[1]SEMESTER 2'!U91</f>
        <v>62090000</v>
      </c>
      <c r="V91" s="101">
        <f>'[1]SEMESTER 1'!V91+'[1]SEMESTER 2'!V91</f>
        <v>0</v>
      </c>
      <c r="W91" s="101">
        <f>'[1]SEMESTER 1'!W91+'[1]SEMESTER 2'!W91</f>
        <v>0</v>
      </c>
      <c r="X91" s="101">
        <f t="shared" si="24"/>
        <v>291640000</v>
      </c>
      <c r="Y91" s="101">
        <f>'[1]SEMESTER 1'!Y91+'[1]SEMESTER 2'!Y91</f>
        <v>3593551</v>
      </c>
      <c r="Z91" s="101">
        <f>'[1]SEMESTER 1'!Z91+'[1]SEMESTER 2'!Z91</f>
        <v>3593551</v>
      </c>
      <c r="AA91" s="101">
        <f>'[1]SEMESTER 1'!AA91+'[1]SEMESTER 2'!AA91</f>
        <v>0</v>
      </c>
      <c r="AB91" s="101">
        <f>'[1]SEMESTER 1'!AB91+'[1]SEMESTER 2'!AB91</f>
        <v>7000000</v>
      </c>
      <c r="AC91" s="101">
        <f>'[1]SEMESTER 1'!AC91+'[1]SEMESTER 2'!AC91</f>
        <v>0</v>
      </c>
      <c r="AD91" s="101">
        <f>'[1]SEMESTER 1'!AD91+'[1]SEMESTER 2'!AD91</f>
        <v>0</v>
      </c>
      <c r="AE91" s="101">
        <f>'[1]SEMESTER 1'!AE91+'[1]SEMESTER 2'!AE91</f>
        <v>32944000</v>
      </c>
      <c r="AF91" s="101">
        <f t="shared" si="25"/>
        <v>39944000</v>
      </c>
      <c r="AG91" s="101">
        <f>'[1]SEMESTER 1'!AG91+'[1]SEMESTER 2'!AG91</f>
        <v>22146000</v>
      </c>
      <c r="AH91" s="101">
        <f>'[1]SEMESTER 1'!AH91+'[1]SEMESTER 2'!AH91</f>
        <v>0</v>
      </c>
      <c r="AI91" s="101">
        <f>'[1]SEMESTER 1'!AI91+'[1]SEMESTER 2'!AI91</f>
        <v>0</v>
      </c>
      <c r="AJ91" s="101">
        <f t="shared" si="26"/>
        <v>22146000</v>
      </c>
      <c r="AK91" s="101">
        <f>'[1]SEMESTER 1'!AK91+'[1]SEMESTER 2'!AK91</f>
        <v>119215000</v>
      </c>
      <c r="AL91" s="101">
        <f>'[1]SEMESTER 1'!AL91+'[1]SEMESTER 2'!AL91</f>
        <v>110035000</v>
      </c>
      <c r="AM91" s="101">
        <f>'[1]SEMESTER 1'!AM91+'[1]SEMESTER 2'!AM91</f>
        <v>300000</v>
      </c>
      <c r="AN91" s="101">
        <f>'[1]SEMESTER 1'!AN91+'[1]SEMESTER 2'!AN91</f>
        <v>0</v>
      </c>
      <c r="AO91" s="101">
        <f>'[1]SEMESTER 1'!AO91+'[1]SEMESTER 2'!AO91</f>
        <v>0</v>
      </c>
      <c r="AP91" s="101">
        <f t="shared" si="27"/>
        <v>229550000</v>
      </c>
      <c r="AQ91" s="101">
        <f>'[1]SEMESTER 2'!AQ91</f>
        <v>47418</v>
      </c>
      <c r="AR91" s="101">
        <f>'[1]SEMESTER 2'!AR91</f>
        <v>0</v>
      </c>
      <c r="AS91" s="101">
        <f>'[1]SEMESTER 2'!AS91</f>
        <v>0</v>
      </c>
      <c r="AT91" s="101">
        <f t="shared" si="28"/>
        <v>47418</v>
      </c>
      <c r="AV91" s="73">
        <f t="shared" si="29"/>
        <v>47418</v>
      </c>
      <c r="AW91" s="73">
        <f t="shared" si="30"/>
        <v>0</v>
      </c>
      <c r="AX91" s="73">
        <f t="shared" si="31"/>
        <v>0</v>
      </c>
      <c r="AY91" s="73">
        <f t="shared" si="32"/>
        <v>0</v>
      </c>
      <c r="AZ91" s="73">
        <f t="shared" si="33"/>
        <v>0</v>
      </c>
      <c r="BA91" s="73">
        <f t="shared" si="34"/>
        <v>0</v>
      </c>
      <c r="BB91" s="102">
        <v>67650000</v>
      </c>
      <c r="BC91" s="102">
        <v>61077800</v>
      </c>
      <c r="BD91" s="73">
        <f t="shared" si="22"/>
        <v>38504000</v>
      </c>
      <c r="BF91" s="73">
        <f t="shared" si="35"/>
        <v>29146000</v>
      </c>
      <c r="BG91" s="103">
        <f>BC91-AE91</f>
        <v>28133800</v>
      </c>
      <c r="BH91" s="73">
        <f t="shared" si="37"/>
        <v>0</v>
      </c>
      <c r="BJ91" s="73">
        <f t="shared" si="38"/>
        <v>0</v>
      </c>
      <c r="BL91" s="73">
        <f t="shared" si="39"/>
        <v>-28133800</v>
      </c>
      <c r="BN91" s="47">
        <f>'[1]SEMESTER 1'!AB91</f>
        <v>7000000</v>
      </c>
      <c r="BO91" s="47">
        <f>'[1]SEMESTER 1'!AG91</f>
        <v>13000000</v>
      </c>
      <c r="BP91" s="47"/>
      <c r="BQ91" s="47">
        <f>'[1]SEMESTER 1'!AE91</f>
        <v>10320000</v>
      </c>
      <c r="BR91" s="47">
        <f>'[1]SEMESTER 1'!BJ91</f>
        <v>0</v>
      </c>
      <c r="BS91" s="47">
        <f t="shared" si="40"/>
        <v>30320000</v>
      </c>
      <c r="BU91" s="48">
        <f>'[1]SEMESTER 2'!AB91</f>
        <v>0</v>
      </c>
      <c r="BV91" s="48">
        <f>'[1]SEMESTER 2'!AG91</f>
        <v>9146000</v>
      </c>
      <c r="BW91" s="49"/>
      <c r="BX91" s="48">
        <f>'[1]SEMESTER 2'!AE91</f>
        <v>22624000</v>
      </c>
      <c r="BY91" s="50">
        <f>'[1]SEMESTER 2'!W91</f>
        <v>0</v>
      </c>
      <c r="BZ91" s="51">
        <f t="shared" si="41"/>
        <v>31770000</v>
      </c>
      <c r="CB91" s="104">
        <v>22146000</v>
      </c>
      <c r="CC91" s="4"/>
      <c r="CD91" s="4"/>
      <c r="CE91" s="104">
        <v>32944000</v>
      </c>
      <c r="CF91" s="4"/>
      <c r="CG91" s="4"/>
      <c r="CH91" s="105"/>
      <c r="CJ91" s="105"/>
      <c r="CK91" s="105"/>
    </row>
    <row r="92" spans="1:89" ht="25.15" customHeight="1" x14ac:dyDescent="0.25">
      <c r="A92" s="43">
        <v>85</v>
      </c>
      <c r="B92" s="44" t="s">
        <v>154</v>
      </c>
      <c r="C92" s="45">
        <v>87307</v>
      </c>
      <c r="D92" s="45"/>
      <c r="E92" s="45"/>
      <c r="F92" s="45">
        <f>'[1]SEMESTER 1'!F92+'[1]SEMESTER 2'!F92</f>
        <v>126500000</v>
      </c>
      <c r="G92" s="45">
        <f>'[1]SEMESTER 1'!G92+'[1]SEMESTER 2'!G92</f>
        <v>126500000</v>
      </c>
      <c r="H92" s="45">
        <f>'[1]SEMESTER 1'!H92+'[1]SEMESTER 2'!H92</f>
        <v>0</v>
      </c>
      <c r="I92" s="45">
        <v>0</v>
      </c>
      <c r="J92" s="45">
        <f>'[1]SEMESTER 1'!J92+'[1]SEMESTER 2'!J92</f>
        <v>0</v>
      </c>
      <c r="K92" s="45">
        <f>'[1]SEMESTER 1'!K92+'[1]SEMESTER 2'!K92</f>
        <v>0</v>
      </c>
      <c r="L92" s="45">
        <f t="shared" si="23"/>
        <v>253087307</v>
      </c>
      <c r="M92" s="45">
        <f>'[1]SEMESTER 1'!M92+'[1]SEMESTER 2'!M92</f>
        <v>0</v>
      </c>
      <c r="N92" s="45">
        <f>'[1]SEMESTER 1'!N92+'[1]SEMESTER 2'!N92</f>
        <v>179739</v>
      </c>
      <c r="O92" s="45">
        <f>'[1]SEMESTER 1'!O92+'[1]SEMESTER 2'!O92</f>
        <v>179739</v>
      </c>
      <c r="P92" s="45">
        <f>'[1]SEMESTER 1'!P92+'[1]SEMESTER 2'!P92</f>
        <v>253000000</v>
      </c>
      <c r="Q92" s="45">
        <f>'[1]SEMESTER 1'!Q92+'[1]SEMESTER 2'!Q92</f>
        <v>0</v>
      </c>
      <c r="R92" s="45">
        <f>'[1]SEMESTER 1'!R92+'[1]SEMESTER 2'!R92</f>
        <v>198830000</v>
      </c>
      <c r="S92" s="45">
        <f>'[1]SEMESTER 1'!S92+'[1]SEMESTER 2'!S92</f>
        <v>0</v>
      </c>
      <c r="T92" s="45">
        <f>'[1]SEMESTER 1'!T92+'[1]SEMESTER 2'!T92</f>
        <v>0</v>
      </c>
      <c r="U92" s="45">
        <f>'[1]SEMESTER 1'!U92+'[1]SEMESTER 2'!U92</f>
        <v>54170000</v>
      </c>
      <c r="V92" s="45">
        <f>'[1]SEMESTER 1'!V92+'[1]SEMESTER 2'!V92</f>
        <v>0</v>
      </c>
      <c r="W92" s="45">
        <f>'[1]SEMESTER 1'!W92+'[1]SEMESTER 2'!W92</f>
        <v>0</v>
      </c>
      <c r="X92" s="45">
        <f t="shared" si="24"/>
        <v>253000000</v>
      </c>
      <c r="Y92" s="45">
        <f>'[1]SEMESTER 1'!Y92+'[1]SEMESTER 2'!Y92</f>
        <v>5372749</v>
      </c>
      <c r="Z92" s="45">
        <f>'[1]SEMESTER 1'!Z92+'[1]SEMESTER 2'!Z92</f>
        <v>5372749</v>
      </c>
      <c r="AA92" s="45">
        <f>'[1]SEMESTER 1'!AA92+'[1]SEMESTER 2'!AA92</f>
        <v>0</v>
      </c>
      <c r="AB92" s="45">
        <f>'[1]SEMESTER 1'!AB92+'[1]SEMESTER 2'!AB92</f>
        <v>23632000</v>
      </c>
      <c r="AC92" s="45">
        <f>'[1]SEMESTER 1'!AC92+'[1]SEMESTER 2'!AC92</f>
        <v>0</v>
      </c>
      <c r="AD92" s="45">
        <f>'[1]SEMESTER 1'!AD92+'[1]SEMESTER 2'!AD92</f>
        <v>0</v>
      </c>
      <c r="AE92" s="45">
        <f>'[1]SEMESTER 1'!AE92+'[1]SEMESTER 2'!AE92</f>
        <v>23370000</v>
      </c>
      <c r="AF92" s="45">
        <f t="shared" si="25"/>
        <v>47002000</v>
      </c>
      <c r="AG92" s="45">
        <f>'[1]SEMESTER 1'!AG92+'[1]SEMESTER 2'!AG92</f>
        <v>7168000</v>
      </c>
      <c r="AH92" s="45">
        <f>'[1]SEMESTER 1'!AH92+'[1]SEMESTER 2'!AH92</f>
        <v>0</v>
      </c>
      <c r="AI92" s="45">
        <f>'[1]SEMESTER 1'!AI92+'[1]SEMESTER 2'!AI92</f>
        <v>0</v>
      </c>
      <c r="AJ92" s="45">
        <f t="shared" si="26"/>
        <v>7168000</v>
      </c>
      <c r="AK92" s="45">
        <f>'[1]SEMESTER 1'!AK92+'[1]SEMESTER 2'!AK92</f>
        <v>57930000</v>
      </c>
      <c r="AL92" s="45">
        <f>'[1]SEMESTER 1'!AL92+'[1]SEMESTER 2'!AL92</f>
        <v>111030000</v>
      </c>
      <c r="AM92" s="45">
        <f>'[1]SEMESTER 1'!AM92+'[1]SEMESTER 2'!AM92</f>
        <v>20450000</v>
      </c>
      <c r="AN92" s="45">
        <f>'[1]SEMESTER 1'!AN92+'[1]SEMESTER 2'!AN92</f>
        <v>9420000</v>
      </c>
      <c r="AO92" s="45">
        <f>'[1]SEMESTER 1'!AO92+'[1]SEMESTER 2'!AO92</f>
        <v>0</v>
      </c>
      <c r="AP92" s="45">
        <f t="shared" si="27"/>
        <v>198830000</v>
      </c>
      <c r="AQ92" s="45">
        <f>'[1]SEMESTER 2'!AQ92</f>
        <v>87307</v>
      </c>
      <c r="AR92" s="45">
        <f>'[1]SEMESTER 2'!AR92</f>
        <v>0</v>
      </c>
      <c r="AS92" s="45">
        <f>'[1]SEMESTER 2'!AS92</f>
        <v>0</v>
      </c>
      <c r="AT92" s="45">
        <f t="shared" si="28"/>
        <v>87307</v>
      </c>
      <c r="AV92" s="4">
        <f t="shared" si="29"/>
        <v>87307</v>
      </c>
      <c r="AW92" s="4">
        <f t="shared" si="30"/>
        <v>0</v>
      </c>
      <c r="AX92" s="4">
        <f t="shared" si="31"/>
        <v>0</v>
      </c>
      <c r="AY92" s="4">
        <f t="shared" si="32"/>
        <v>0</v>
      </c>
      <c r="AZ92" s="4">
        <f t="shared" si="33"/>
        <v>0</v>
      </c>
      <c r="BA92" s="4">
        <f t="shared" si="34"/>
        <v>0</v>
      </c>
      <c r="BB92" s="47">
        <v>31565000</v>
      </c>
      <c r="BC92">
        <v>16265000</v>
      </c>
      <c r="BD92" s="4">
        <f t="shared" si="22"/>
        <v>765000</v>
      </c>
      <c r="BF92" s="4">
        <f t="shared" si="35"/>
        <v>30800000</v>
      </c>
      <c r="BG92" s="9">
        <f t="shared" si="36"/>
        <v>-7105000</v>
      </c>
      <c r="BH92" s="4">
        <f t="shared" si="37"/>
        <v>0</v>
      </c>
      <c r="BJ92" s="4">
        <f t="shared" si="38"/>
        <v>0</v>
      </c>
      <c r="BL92" s="4">
        <f t="shared" si="39"/>
        <v>7105000</v>
      </c>
      <c r="BN92" s="47">
        <f>'[1]SEMESTER 1'!AB92</f>
        <v>10900000</v>
      </c>
      <c r="BO92" s="47">
        <f>'[1]SEMESTER 1'!AG92</f>
        <v>3200000</v>
      </c>
      <c r="BP92" s="47"/>
      <c r="BQ92" s="47">
        <f>'[1]SEMESTER 1'!AE92</f>
        <v>2280000</v>
      </c>
      <c r="BR92" s="47">
        <f>'[1]SEMESTER 1'!BJ92</f>
        <v>0</v>
      </c>
      <c r="BS92" s="47">
        <f t="shared" si="40"/>
        <v>16380000</v>
      </c>
      <c r="BU92" s="48">
        <f>'[1]SEMESTER 2'!AB92</f>
        <v>12732000</v>
      </c>
      <c r="BV92" s="48">
        <f>'[1]SEMESTER 2'!AG92</f>
        <v>3968000</v>
      </c>
      <c r="BW92" s="49"/>
      <c r="BX92" s="48">
        <f>'[1]SEMESTER 2'!AE92</f>
        <v>21090000</v>
      </c>
      <c r="BY92" s="50">
        <f>'[1]SEMESTER 2'!W92</f>
        <v>0</v>
      </c>
      <c r="BZ92" s="51">
        <f t="shared" si="41"/>
        <v>37790000</v>
      </c>
      <c r="CB92" s="106">
        <v>30800000</v>
      </c>
      <c r="CC92" s="4"/>
      <c r="CD92" s="4"/>
      <c r="CE92" s="106">
        <v>23370000</v>
      </c>
      <c r="CF92" s="4"/>
      <c r="CG92" s="4"/>
      <c r="CH92" s="3"/>
      <c r="CJ92" s="3"/>
      <c r="CK92" s="3"/>
    </row>
    <row r="93" spans="1:89" s="102" customFormat="1" ht="24.75" customHeight="1" x14ac:dyDescent="0.25">
      <c r="A93" s="99">
        <v>86</v>
      </c>
      <c r="B93" s="107" t="s">
        <v>155</v>
      </c>
      <c r="C93" s="101">
        <v>124371</v>
      </c>
      <c r="D93" s="101"/>
      <c r="E93" s="101"/>
      <c r="F93" s="101">
        <f>'[1]SEMESTER 1'!F93+'[1]SEMESTER 2'!F93</f>
        <v>244260000</v>
      </c>
      <c r="G93" s="101">
        <f>'[1]SEMESTER 1'!G93+'[1]SEMESTER 2'!G93</f>
        <v>244260000</v>
      </c>
      <c r="H93" s="101">
        <f>'[1]SEMESTER 1'!H93+'[1]SEMESTER 2'!H93</f>
        <v>0</v>
      </c>
      <c r="I93" s="101">
        <v>22500000</v>
      </c>
      <c r="J93" s="101">
        <f>'[1]SEMESTER 1'!J93+'[1]SEMESTER 2'!J93</f>
        <v>0</v>
      </c>
      <c r="K93" s="101">
        <f>'[1]SEMESTER 1'!K93+'[1]SEMESTER 2'!K93</f>
        <v>0</v>
      </c>
      <c r="L93" s="101">
        <f t="shared" si="23"/>
        <v>511144371</v>
      </c>
      <c r="M93" s="101">
        <f>'[1]SEMESTER 1'!M93+'[1]SEMESTER 2'!M93</f>
        <v>0</v>
      </c>
      <c r="N93" s="101">
        <f>'[1]SEMESTER 1'!N93+'[1]SEMESTER 2'!N93</f>
        <v>412414</v>
      </c>
      <c r="O93" s="101">
        <f>'[1]SEMESTER 1'!O93+'[1]SEMESTER 2'!O93</f>
        <v>412414</v>
      </c>
      <c r="P93" s="101">
        <f>'[1]SEMESTER 1'!P93+'[1]SEMESTER 2'!P93</f>
        <v>511020000</v>
      </c>
      <c r="Q93" s="101">
        <f>'[1]SEMESTER 1'!Q93+'[1]SEMESTER 2'!Q93</f>
        <v>0</v>
      </c>
      <c r="R93" s="101">
        <f>'[1]SEMESTER 1'!R93+'[1]SEMESTER 2'!R93</f>
        <v>369375000</v>
      </c>
      <c r="S93" s="101">
        <f>'[1]SEMESTER 1'!S93+'[1]SEMESTER 2'!S93</f>
        <v>0</v>
      </c>
      <c r="T93" s="101">
        <f>'[1]SEMESTER 1'!T93+'[1]SEMESTER 2'!T93</f>
        <v>22500000</v>
      </c>
      <c r="U93" s="101">
        <f>'[1]SEMESTER 1'!U93+'[1]SEMESTER 2'!U93</f>
        <v>119145000</v>
      </c>
      <c r="V93" s="101">
        <f>'[1]SEMESTER 1'!V93+'[1]SEMESTER 2'!V93</f>
        <v>0</v>
      </c>
      <c r="W93" s="101">
        <f>'[1]SEMESTER 1'!W93+'[1]SEMESTER 2'!W93</f>
        <v>0</v>
      </c>
      <c r="X93" s="101">
        <f t="shared" si="24"/>
        <v>511020000</v>
      </c>
      <c r="Y93" s="101">
        <f>'[1]SEMESTER 1'!Y93+'[1]SEMESTER 2'!Y93</f>
        <v>19959236</v>
      </c>
      <c r="Z93" s="101">
        <f>'[1]SEMESTER 1'!Z93+'[1]SEMESTER 2'!Z93</f>
        <v>19959236</v>
      </c>
      <c r="AA93" s="101">
        <f>'[1]SEMESTER 1'!AA93+'[1]SEMESTER 2'!AA93</f>
        <v>0</v>
      </c>
      <c r="AB93" s="101">
        <f>'[1]SEMESTER 1'!AB93+'[1]SEMESTER 2'!AB93</f>
        <v>41109000</v>
      </c>
      <c r="AC93" s="101">
        <f>'[1]SEMESTER 1'!AC93+'[1]SEMESTER 2'!AC93</f>
        <v>0</v>
      </c>
      <c r="AD93" s="101">
        <f>'[1]SEMESTER 1'!AD93+'[1]SEMESTER 2'!AD93</f>
        <v>0</v>
      </c>
      <c r="AE93" s="101">
        <f>'[1]SEMESTER 1'!AE93+'[1]SEMESTER 2'!AE93</f>
        <v>61575000</v>
      </c>
      <c r="AF93" s="101">
        <f t="shared" si="25"/>
        <v>102684000</v>
      </c>
      <c r="AG93" s="101">
        <f>'[1]SEMESTER 1'!AG93+'[1]SEMESTER 2'!AG93</f>
        <v>16461000</v>
      </c>
      <c r="AH93" s="101">
        <f>'[1]SEMESTER 1'!AH93+'[1]SEMESTER 2'!AH93</f>
        <v>0</v>
      </c>
      <c r="AI93" s="101">
        <f>'[1]SEMESTER 1'!AI93+'[1]SEMESTER 2'!AI93</f>
        <v>0</v>
      </c>
      <c r="AJ93" s="101">
        <f t="shared" si="26"/>
        <v>16461000</v>
      </c>
      <c r="AK93" s="101">
        <f>'[1]SEMESTER 1'!AK93+'[1]SEMESTER 2'!AK93</f>
        <v>263871600</v>
      </c>
      <c r="AL93" s="101">
        <f>'[1]SEMESTER 1'!AL93+'[1]SEMESTER 2'!AL93</f>
        <v>73505100</v>
      </c>
      <c r="AM93" s="101">
        <f>'[1]SEMESTER 1'!AM93+'[1]SEMESTER 2'!AM93</f>
        <v>25095000</v>
      </c>
      <c r="AN93" s="101">
        <f>'[1]SEMESTER 1'!AN93+'[1]SEMESTER 2'!AN93</f>
        <v>29403300</v>
      </c>
      <c r="AO93" s="101">
        <f>'[1]SEMESTER 1'!AO93+'[1]SEMESTER 2'!AO93</f>
        <v>0</v>
      </c>
      <c r="AP93" s="101">
        <f t="shared" si="27"/>
        <v>391875000</v>
      </c>
      <c r="AQ93" s="101">
        <f>'[1]SEMESTER 2'!AQ93</f>
        <v>124371</v>
      </c>
      <c r="AR93" s="101">
        <f>'[1]SEMESTER 2'!AR93</f>
        <v>0</v>
      </c>
      <c r="AS93" s="101">
        <f>'[1]SEMESTER 2'!AS93</f>
        <v>0</v>
      </c>
      <c r="AT93" s="101">
        <f t="shared" si="28"/>
        <v>124371</v>
      </c>
      <c r="AV93" s="73">
        <f t="shared" si="29"/>
        <v>124371</v>
      </c>
      <c r="AW93" s="73">
        <f t="shared" si="30"/>
        <v>0</v>
      </c>
      <c r="AX93" s="73">
        <f t="shared" si="31"/>
        <v>0</v>
      </c>
      <c r="AY93" s="73">
        <f t="shared" si="32"/>
        <v>0</v>
      </c>
      <c r="AZ93" s="73">
        <f t="shared" si="33"/>
        <v>0</v>
      </c>
      <c r="BA93" s="73">
        <f t="shared" si="34"/>
        <v>0</v>
      </c>
      <c r="BB93" s="108">
        <v>18300000</v>
      </c>
      <c r="BC93" s="108">
        <v>29438000</v>
      </c>
      <c r="BD93" s="73">
        <f t="shared" si="22"/>
        <v>-39270000</v>
      </c>
      <c r="BF93" s="73">
        <f t="shared" si="35"/>
        <v>57570000</v>
      </c>
      <c r="BG93" s="103">
        <f t="shared" si="36"/>
        <v>-32137000</v>
      </c>
      <c r="BH93" s="73">
        <f t="shared" si="37"/>
        <v>0</v>
      </c>
      <c r="BJ93" s="73">
        <f t="shared" si="38"/>
        <v>0</v>
      </c>
      <c r="BL93" s="73">
        <f t="shared" si="39"/>
        <v>32137000</v>
      </c>
      <c r="BN93" s="47">
        <f>'[1]SEMESTER 1'!AB93</f>
        <v>11570000</v>
      </c>
      <c r="BO93" s="47">
        <f>'[1]SEMESTER 1'!AG93</f>
        <v>9640000</v>
      </c>
      <c r="BP93" s="47"/>
      <c r="BQ93" s="47">
        <f>'[1]SEMESTER 1'!AE93</f>
        <v>12838000</v>
      </c>
      <c r="BR93" s="47">
        <f>'[1]SEMESTER 1'!BJ93</f>
        <v>0</v>
      </c>
      <c r="BS93" s="47">
        <f t="shared" si="40"/>
        <v>34048000</v>
      </c>
      <c r="BU93" s="48">
        <f>'[1]SEMESTER 2'!AB93</f>
        <v>29539000</v>
      </c>
      <c r="BV93" s="48">
        <f>'[1]SEMESTER 2'!AG93</f>
        <v>6821000</v>
      </c>
      <c r="BW93" s="49"/>
      <c r="BX93" s="48">
        <f>'[1]SEMESTER 2'!AE93</f>
        <v>48737000</v>
      </c>
      <c r="BY93" s="50">
        <f>'[1]SEMESTER 2'!W93</f>
        <v>0</v>
      </c>
      <c r="BZ93" s="51">
        <f t="shared" si="41"/>
        <v>85097000</v>
      </c>
      <c r="CB93" s="109">
        <v>32464000</v>
      </c>
      <c r="CC93" s="4"/>
      <c r="CD93" s="4"/>
      <c r="CE93" s="88">
        <v>63649000</v>
      </c>
      <c r="CF93" s="4"/>
      <c r="CG93" s="4"/>
      <c r="CH93" s="105"/>
      <c r="CJ93" s="105"/>
      <c r="CK93" s="105"/>
    </row>
    <row r="94" spans="1:89" s="102" customFormat="1" ht="16.149999999999999" customHeight="1" x14ac:dyDescent="0.25">
      <c r="A94" s="99">
        <v>87</v>
      </c>
      <c r="B94" s="100" t="s">
        <v>156</v>
      </c>
      <c r="C94" s="101">
        <v>31839</v>
      </c>
      <c r="D94" s="101"/>
      <c r="E94" s="101"/>
      <c r="F94" s="101">
        <f>'[1]SEMESTER 1'!F94+'[1]SEMESTER 2'!F94</f>
        <v>217120000</v>
      </c>
      <c r="G94" s="101">
        <f>'[1]SEMESTER 1'!G94+'[1]SEMESTER 2'!G94</f>
        <v>217120000</v>
      </c>
      <c r="H94" s="101">
        <f>'[1]SEMESTER 1'!H94+'[1]SEMESTER 2'!H94</f>
        <v>0</v>
      </c>
      <c r="I94" s="101">
        <v>25000000</v>
      </c>
      <c r="J94" s="101">
        <f>'[1]SEMESTER 1'!J94+'[1]SEMESTER 2'!J94</f>
        <v>0</v>
      </c>
      <c r="K94" s="101">
        <f>'[1]SEMESTER 1'!K94+'[1]SEMESTER 2'!K94</f>
        <v>0</v>
      </c>
      <c r="L94" s="101">
        <f t="shared" si="23"/>
        <v>459271839</v>
      </c>
      <c r="M94" s="101">
        <f>'[1]SEMESTER 1'!M94+'[1]SEMESTER 2'!M94</f>
        <v>0</v>
      </c>
      <c r="N94" s="101">
        <f>'[1]SEMESTER 1'!N94+'[1]SEMESTER 2'!N94</f>
        <v>248928</v>
      </c>
      <c r="O94" s="101">
        <f>'[1]SEMESTER 1'!O94+'[1]SEMESTER 2'!O94</f>
        <v>248928</v>
      </c>
      <c r="P94" s="101">
        <f>'[1]SEMESTER 1'!P94+'[1]SEMESTER 2'!P94</f>
        <v>459240000</v>
      </c>
      <c r="Q94" s="101">
        <f>'[1]SEMESTER 1'!Q94+'[1]SEMESTER 2'!Q94</f>
        <v>0</v>
      </c>
      <c r="R94" s="101">
        <f>'[1]SEMESTER 1'!R94+'[1]SEMESTER 2'!R94</f>
        <v>297352550</v>
      </c>
      <c r="S94" s="101">
        <f>'[1]SEMESTER 1'!S94+'[1]SEMESTER 2'!S94</f>
        <v>0</v>
      </c>
      <c r="T94" s="101">
        <f>'[1]SEMESTER 1'!T94+'[1]SEMESTER 2'!T94</f>
        <v>25000000</v>
      </c>
      <c r="U94" s="101">
        <f>'[1]SEMESTER 1'!U94+'[1]SEMESTER 2'!U94</f>
        <v>136887450</v>
      </c>
      <c r="V94" s="101">
        <f>'[1]SEMESTER 1'!V94+'[1]SEMESTER 2'!V94</f>
        <v>0</v>
      </c>
      <c r="W94" s="101">
        <f>'[1]SEMESTER 1'!W94+'[1]SEMESTER 2'!W94</f>
        <v>0</v>
      </c>
      <c r="X94" s="101">
        <f t="shared" si="24"/>
        <v>459240000</v>
      </c>
      <c r="Y94" s="101">
        <f>'[1]SEMESTER 1'!Y94+'[1]SEMESTER 2'!Y94</f>
        <v>26623767</v>
      </c>
      <c r="Z94" s="101">
        <f>'[1]SEMESTER 1'!Z94+'[1]SEMESTER 2'!Z94</f>
        <v>26623767</v>
      </c>
      <c r="AA94" s="101">
        <f>'[1]SEMESTER 1'!AA94+'[1]SEMESTER 2'!AA94</f>
        <v>0</v>
      </c>
      <c r="AB94" s="101">
        <f>'[1]SEMESTER 1'!AB94+'[1]SEMESTER 2'!AB94</f>
        <v>38000000</v>
      </c>
      <c r="AC94" s="101">
        <f>'[1]SEMESTER 1'!AC94+'[1]SEMESTER 2'!AC94</f>
        <v>0</v>
      </c>
      <c r="AD94" s="101">
        <f>'[1]SEMESTER 1'!AD94+'[1]SEMESTER 2'!AD94</f>
        <v>0</v>
      </c>
      <c r="AE94" s="101">
        <f>'[1]SEMESTER 1'!AE94+'[1]SEMESTER 2'!AE94</f>
        <v>98887450</v>
      </c>
      <c r="AF94" s="101">
        <f t="shared" si="25"/>
        <v>136887450</v>
      </c>
      <c r="AG94" s="101">
        <f>'[1]SEMESTER 1'!AG94+'[1]SEMESTER 2'!AG94</f>
        <v>0</v>
      </c>
      <c r="AH94" s="101">
        <f>'[1]SEMESTER 1'!AH94+'[1]SEMESTER 2'!AH94</f>
        <v>0</v>
      </c>
      <c r="AI94" s="101">
        <f>'[1]SEMESTER 1'!AI94+'[1]SEMESTER 2'!AI94</f>
        <v>0</v>
      </c>
      <c r="AJ94" s="101">
        <f t="shared" si="26"/>
        <v>0</v>
      </c>
      <c r="AK94" s="101">
        <f>'[1]SEMESTER 1'!AK94+'[1]SEMESTER 2'!AK94</f>
        <v>157605915</v>
      </c>
      <c r="AL94" s="101">
        <f>'[1]SEMESTER 1'!AL94+'[1]SEMESTER 2'!AL94</f>
        <v>125276635</v>
      </c>
      <c r="AM94" s="101">
        <f>'[1]SEMESTER 1'!AM94+'[1]SEMESTER 2'!AM94</f>
        <v>4450000</v>
      </c>
      <c r="AN94" s="101">
        <f>'[1]SEMESTER 1'!AN94+'[1]SEMESTER 2'!AN94</f>
        <v>35020000</v>
      </c>
      <c r="AO94" s="101">
        <f>'[1]SEMESTER 1'!AO94+'[1]SEMESTER 2'!AO94</f>
        <v>0</v>
      </c>
      <c r="AP94" s="101">
        <f t="shared" si="27"/>
        <v>322352550</v>
      </c>
      <c r="AQ94" s="101">
        <f>'[1]SEMESTER 2'!AQ94</f>
        <v>31839</v>
      </c>
      <c r="AR94" s="101">
        <f>'[1]SEMESTER 2'!AR94</f>
        <v>0</v>
      </c>
      <c r="AS94" s="101">
        <f>'[1]SEMESTER 2'!AS94</f>
        <v>0</v>
      </c>
      <c r="AT94" s="101">
        <f t="shared" si="28"/>
        <v>31839</v>
      </c>
      <c r="AV94" s="73">
        <f t="shared" si="29"/>
        <v>31839</v>
      </c>
      <c r="AW94" s="73">
        <f t="shared" si="30"/>
        <v>0</v>
      </c>
      <c r="AX94" s="73">
        <f t="shared" si="31"/>
        <v>0</v>
      </c>
      <c r="AY94" s="73">
        <f t="shared" si="32"/>
        <v>0</v>
      </c>
      <c r="AZ94" s="73">
        <f t="shared" si="33"/>
        <v>0</v>
      </c>
      <c r="BA94" s="73">
        <f t="shared" si="34"/>
        <v>0</v>
      </c>
      <c r="BB94" s="108">
        <v>12800000</v>
      </c>
      <c r="BC94" s="108">
        <v>5963295</v>
      </c>
      <c r="BD94" s="73">
        <f t="shared" si="22"/>
        <v>-25200000</v>
      </c>
      <c r="BF94" s="73">
        <f t="shared" si="35"/>
        <v>38000000</v>
      </c>
      <c r="BG94" s="103">
        <f t="shared" si="36"/>
        <v>-92924155</v>
      </c>
      <c r="BH94" s="73">
        <f t="shared" si="37"/>
        <v>0</v>
      </c>
      <c r="BJ94" s="73">
        <f t="shared" si="38"/>
        <v>0</v>
      </c>
      <c r="BL94" s="73">
        <f t="shared" si="39"/>
        <v>92924155</v>
      </c>
      <c r="BN94" s="47">
        <f>'[1]SEMESTER 1'!AB94</f>
        <v>30500000</v>
      </c>
      <c r="BO94" s="47">
        <f>'[1]SEMESTER 1'!AG94</f>
        <v>0</v>
      </c>
      <c r="BP94" s="47"/>
      <c r="BQ94" s="47">
        <f>'[1]SEMESTER 1'!AE94</f>
        <v>14100000</v>
      </c>
      <c r="BR94" s="47">
        <f>'[1]SEMESTER 1'!BJ94</f>
        <v>0</v>
      </c>
      <c r="BS94" s="47">
        <f t="shared" si="40"/>
        <v>44600000</v>
      </c>
      <c r="BU94" s="48">
        <f>'[1]SEMESTER 2'!AB94</f>
        <v>7500000</v>
      </c>
      <c r="BV94" s="48">
        <f>'[1]SEMESTER 2'!AG94</f>
        <v>0</v>
      </c>
      <c r="BW94" s="49"/>
      <c r="BX94" s="48">
        <f>'[1]SEMESTER 2'!AE94</f>
        <v>84787450</v>
      </c>
      <c r="BY94" s="50">
        <f>'[1]SEMESTER 2'!W94</f>
        <v>0</v>
      </c>
      <c r="BZ94" s="51">
        <f t="shared" si="41"/>
        <v>92287450</v>
      </c>
      <c r="CB94" s="85">
        <v>38000000</v>
      </c>
      <c r="CC94" s="4"/>
      <c r="CD94" s="4"/>
      <c r="CE94" s="86">
        <v>98887450</v>
      </c>
      <c r="CF94" s="4"/>
      <c r="CG94" s="4"/>
      <c r="CH94" s="105"/>
      <c r="CJ94" s="105"/>
      <c r="CK94" s="105"/>
    </row>
    <row r="95" spans="1:89" ht="25.15" customHeight="1" x14ac:dyDescent="0.25">
      <c r="A95" s="43">
        <v>88</v>
      </c>
      <c r="B95" s="72" t="s">
        <v>157</v>
      </c>
      <c r="C95" s="45">
        <v>336431</v>
      </c>
      <c r="D95" s="45"/>
      <c r="E95" s="45"/>
      <c r="F95" s="45">
        <f>'[1]SEMESTER 1'!F95+'[1]SEMESTER 2'!F95</f>
        <v>79580000</v>
      </c>
      <c r="G95" s="45">
        <f>'[1]SEMESTER 1'!G95+'[1]SEMESTER 2'!G95</f>
        <v>79580000</v>
      </c>
      <c r="H95" s="110">
        <f>SUM(H8:H94)</f>
        <v>0</v>
      </c>
      <c r="I95" s="110">
        <v>0</v>
      </c>
      <c r="J95" s="110">
        <f t="shared" ref="J95:K97" si="42">SUM(J8:J94)</f>
        <v>0</v>
      </c>
      <c r="K95" s="110">
        <f t="shared" si="42"/>
        <v>0</v>
      </c>
      <c r="L95" s="45">
        <f t="shared" si="23"/>
        <v>159496431</v>
      </c>
      <c r="M95" s="45">
        <f>'[1]SEMESTER 1'!M95+'[1]SEMESTER 2'!M95</f>
        <v>0</v>
      </c>
      <c r="N95" s="45">
        <f>'[1]SEMESTER 1'!N95+'[1]SEMESTER 2'!N95</f>
        <v>131325</v>
      </c>
      <c r="O95" s="45">
        <f>'[1]SEMESTER 1'!O95+'[1]SEMESTER 2'!O95</f>
        <v>131325</v>
      </c>
      <c r="P95" s="45">
        <f>'[1]SEMESTER 1'!P95+'[1]SEMESTER 2'!P95</f>
        <v>159160000</v>
      </c>
      <c r="Q95" s="45">
        <f>'[1]SEMESTER 1'!Q95+'[1]SEMESTER 2'!Q95</f>
        <v>0</v>
      </c>
      <c r="R95" s="45">
        <f>'[1]SEMESTER 1'!R95+'[1]SEMESTER 2'!R95</f>
        <v>110335000</v>
      </c>
      <c r="S95" s="45">
        <f>'[1]SEMESTER 1'!S95+'[1]SEMESTER 2'!S95</f>
        <v>0</v>
      </c>
      <c r="T95" s="45">
        <f>'[1]SEMESTER 1'!T95+'[1]SEMESTER 2'!T95</f>
        <v>0</v>
      </c>
      <c r="U95" s="45">
        <f>'[1]SEMESTER 1'!U95+'[1]SEMESTER 2'!U95</f>
        <v>48825000</v>
      </c>
      <c r="V95" s="45">
        <f>'[1]SEMESTER 1'!V95+'[1]SEMESTER 2'!V95</f>
        <v>0</v>
      </c>
      <c r="W95" s="45">
        <f>'[1]SEMESTER 1'!W95+'[1]SEMESTER 2'!W95</f>
        <v>0</v>
      </c>
      <c r="X95" s="45">
        <f t="shared" si="24"/>
        <v>159160000</v>
      </c>
      <c r="Y95" s="45">
        <f>'[1]SEMESTER 1'!Y95+'[1]SEMESTER 2'!Y95</f>
        <v>2662982</v>
      </c>
      <c r="Z95" s="45">
        <f>'[1]SEMESTER 1'!Z95+'[1]SEMESTER 2'!Z95</f>
        <v>2662982</v>
      </c>
      <c r="AA95" s="45">
        <f>'[1]SEMESTER 1'!AA95+'[1]SEMESTER 2'!AA95</f>
        <v>0</v>
      </c>
      <c r="AB95" s="45">
        <f>'[1]SEMESTER 1'!AB95+'[1]SEMESTER 2'!AB95</f>
        <v>1650000</v>
      </c>
      <c r="AC95" s="45">
        <f>'[1]SEMESTER 1'!AC95+'[1]SEMESTER 2'!AC95</f>
        <v>0</v>
      </c>
      <c r="AD95" s="45">
        <f>'[1]SEMESTER 1'!AD95+'[1]SEMESTER 2'!AD95</f>
        <v>0</v>
      </c>
      <c r="AE95" s="45">
        <f>'[1]SEMESTER 1'!AE95+'[1]SEMESTER 2'!AE95</f>
        <v>24925000</v>
      </c>
      <c r="AF95" s="45">
        <f t="shared" si="25"/>
        <v>26575000</v>
      </c>
      <c r="AG95" s="45">
        <f>'[1]SEMESTER 1'!AG95+'[1]SEMESTER 2'!AG95</f>
        <v>22250000</v>
      </c>
      <c r="AH95" s="110">
        <f t="shared" ref="AH95:AI97" si="43">SUM(AH8:AH94)</f>
        <v>0</v>
      </c>
      <c r="AI95" s="110">
        <f t="shared" si="43"/>
        <v>0</v>
      </c>
      <c r="AJ95" s="45">
        <f t="shared" si="26"/>
        <v>22250000</v>
      </c>
      <c r="AK95" s="45">
        <f>'[1]SEMESTER 1'!AK95+'[1]SEMESTER 2'!AK95</f>
        <v>37290000</v>
      </c>
      <c r="AL95" s="45">
        <f>'[1]SEMESTER 1'!AL95+'[1]SEMESTER 2'!AL95</f>
        <v>66885000</v>
      </c>
      <c r="AM95" s="45">
        <f>'[1]SEMESTER 1'!AM95+'[1]SEMESTER 2'!AM95</f>
        <v>3565000</v>
      </c>
      <c r="AN95" s="45">
        <f>'[1]SEMESTER 1'!AN95+'[1]SEMESTER 2'!AN95</f>
        <v>2595000</v>
      </c>
      <c r="AO95" s="45">
        <f>'[1]SEMESTER 1'!AO95+'[1]SEMESTER 2'!AO95</f>
        <v>0</v>
      </c>
      <c r="AP95" s="45">
        <f t="shared" si="27"/>
        <v>110335000</v>
      </c>
      <c r="AQ95" s="45">
        <f>'[1]SEMESTER 2'!AQ95</f>
        <v>336431</v>
      </c>
      <c r="AR95" s="45">
        <f>'[1]SEMESTER 2'!AR95</f>
        <v>0</v>
      </c>
      <c r="AS95" s="45">
        <f>'[1]SEMESTER 2'!AS95</f>
        <v>0</v>
      </c>
      <c r="AT95" s="45">
        <f t="shared" si="28"/>
        <v>336431</v>
      </c>
      <c r="AU95" s="111"/>
      <c r="AV95" s="4">
        <f t="shared" si="29"/>
        <v>336431</v>
      </c>
      <c r="AW95" s="4">
        <f t="shared" si="30"/>
        <v>0</v>
      </c>
      <c r="AX95" s="4">
        <f>R95+T95-AP95</f>
        <v>0</v>
      </c>
      <c r="AY95" s="4">
        <f t="shared" si="32"/>
        <v>0</v>
      </c>
      <c r="AZ95" s="110">
        <f>SUM(AZ8:AZ94)</f>
        <v>169280050</v>
      </c>
      <c r="BN95" s="47">
        <f>'[1]SEMESTER 1'!AB95</f>
        <v>0</v>
      </c>
      <c r="BO95" s="47">
        <f>'[1]SEMESTER 1'!AG95</f>
        <v>11100000</v>
      </c>
      <c r="BP95" s="47"/>
      <c r="BQ95" s="47">
        <f>'[1]SEMESTER 1'!AE95</f>
        <v>19295000</v>
      </c>
      <c r="BR95" s="47">
        <f>'[1]SEMESTER 1'!BJ95</f>
        <v>0</v>
      </c>
      <c r="BS95" s="47">
        <f t="shared" si="40"/>
        <v>30395000</v>
      </c>
      <c r="BT95" s="4">
        <f>SUM(BT8:BT94)</f>
        <v>0</v>
      </c>
      <c r="BU95" s="48">
        <f>'[1]SEMESTER 2'!AB95</f>
        <v>1650000</v>
      </c>
      <c r="BV95" s="48">
        <f>'[1]SEMESTER 2'!AG95</f>
        <v>11150000</v>
      </c>
      <c r="BW95" s="49"/>
      <c r="BX95" s="48">
        <f>'[1]SEMESTER 2'!AE95</f>
        <v>5630000</v>
      </c>
      <c r="BY95" s="50">
        <f>'[1]SEMESTER 2'!W95</f>
        <v>0</v>
      </c>
      <c r="BZ95" s="51">
        <f t="shared" si="41"/>
        <v>18430000</v>
      </c>
      <c r="CB95" s="85">
        <v>23900000</v>
      </c>
      <c r="CC95" s="4"/>
      <c r="CD95" s="4"/>
      <c r="CE95" s="86">
        <v>24925000</v>
      </c>
      <c r="CF95" s="4"/>
      <c r="CG95" s="4"/>
      <c r="CH95" s="3"/>
      <c r="CJ95" s="3"/>
      <c r="CK95" s="3"/>
    </row>
    <row r="96" spans="1:89" x14ac:dyDescent="0.25">
      <c r="A96" s="43">
        <v>89</v>
      </c>
      <c r="B96" s="44" t="s">
        <v>158</v>
      </c>
      <c r="C96" s="45">
        <v>1360650</v>
      </c>
      <c r="D96" s="45"/>
      <c r="E96" s="45"/>
      <c r="F96" s="45">
        <f>'[1]SEMESTER 1'!F96+'[1]SEMESTER 2'!F96</f>
        <v>164680000</v>
      </c>
      <c r="G96" s="45">
        <f>'[1]SEMESTER 1'!G96+'[1]SEMESTER 2'!G96</f>
        <v>164680000</v>
      </c>
      <c r="H96" s="110">
        <f>SUM(H9:H95)</f>
        <v>0</v>
      </c>
      <c r="I96" s="110">
        <v>0</v>
      </c>
      <c r="J96" s="110">
        <f t="shared" si="42"/>
        <v>0</v>
      </c>
      <c r="K96" s="110">
        <f t="shared" si="42"/>
        <v>0</v>
      </c>
      <c r="L96" s="45">
        <f t="shared" si="23"/>
        <v>330720650</v>
      </c>
      <c r="M96" s="45">
        <f>'[1]SEMESTER 1'!M96+'[1]SEMESTER 2'!M96</f>
        <v>0</v>
      </c>
      <c r="N96" s="45">
        <f>'[1]SEMESTER 1'!N96+'[1]SEMESTER 2'!N96</f>
        <v>325642</v>
      </c>
      <c r="O96" s="45">
        <f>'[1]SEMESTER 1'!O96+'[1]SEMESTER 2'!O96</f>
        <v>325642</v>
      </c>
      <c r="P96" s="45">
        <f>'[1]SEMESTER 1'!P96+'[1]SEMESTER 2'!P96</f>
        <v>329360000</v>
      </c>
      <c r="Q96" s="45">
        <f>'[1]SEMESTER 1'!Q96+'[1]SEMESTER 2'!Q96</f>
        <v>0</v>
      </c>
      <c r="R96" s="45">
        <f>'[1]SEMESTER 1'!R96+'[1]SEMESTER 2'!R96</f>
        <v>230255000</v>
      </c>
      <c r="S96" s="45">
        <f>'[1]SEMESTER 1'!S96+'[1]SEMESTER 2'!S96</f>
        <v>0</v>
      </c>
      <c r="T96" s="45">
        <f>'[1]SEMESTER 1'!T96+'[1]SEMESTER 2'!T96</f>
        <v>0</v>
      </c>
      <c r="U96" s="45">
        <f>'[1]SEMESTER 1'!U96+'[1]SEMESTER 2'!U96</f>
        <v>99105000</v>
      </c>
      <c r="V96" s="45">
        <f>'[1]SEMESTER 1'!V96+'[1]SEMESTER 2'!V96</f>
        <v>0</v>
      </c>
      <c r="W96" s="45">
        <f>'[1]SEMESTER 1'!W96+'[1]SEMESTER 2'!W96</f>
        <v>0</v>
      </c>
      <c r="X96" s="45">
        <f t="shared" si="24"/>
        <v>329360000</v>
      </c>
      <c r="Y96" s="45">
        <f>'[1]SEMESTER 1'!Y96+'[1]SEMESTER 2'!Y96</f>
        <v>11208234</v>
      </c>
      <c r="Z96" s="45">
        <f>'[1]SEMESTER 1'!Z96+'[1]SEMESTER 2'!Z96</f>
        <v>11208234</v>
      </c>
      <c r="AA96" s="45">
        <f>'[1]SEMESTER 1'!AA96+'[1]SEMESTER 2'!AA96</f>
        <v>0</v>
      </c>
      <c r="AB96" s="45">
        <f>'[1]SEMESTER 1'!AB96+'[1]SEMESTER 2'!AB96</f>
        <v>40000000</v>
      </c>
      <c r="AC96" s="45">
        <f>'[1]SEMESTER 1'!AC96+'[1]SEMESTER 2'!AC96</f>
        <v>0</v>
      </c>
      <c r="AD96" s="45">
        <f>'[1]SEMESTER 1'!AD96+'[1]SEMESTER 2'!AD96</f>
        <v>0</v>
      </c>
      <c r="AE96" s="45">
        <f>'[1]SEMESTER 1'!AE96+'[1]SEMESTER 2'!AE96</f>
        <v>40005000</v>
      </c>
      <c r="AF96" s="45">
        <f t="shared" si="25"/>
        <v>80005000</v>
      </c>
      <c r="AG96" s="45">
        <f>'[1]SEMESTER 1'!AG96+'[1]SEMESTER 2'!AG96</f>
        <v>19100000</v>
      </c>
      <c r="AH96" s="110">
        <f t="shared" si="43"/>
        <v>0</v>
      </c>
      <c r="AI96" s="110">
        <f t="shared" si="43"/>
        <v>0</v>
      </c>
      <c r="AJ96" s="45">
        <f t="shared" si="26"/>
        <v>19100000</v>
      </c>
      <c r="AK96" s="45">
        <f>'[1]SEMESTER 1'!AK96+'[1]SEMESTER 2'!AK96</f>
        <v>145734000</v>
      </c>
      <c r="AL96" s="45">
        <f>'[1]SEMESTER 1'!AL96+'[1]SEMESTER 2'!AL96</f>
        <v>72721000</v>
      </c>
      <c r="AM96" s="45">
        <f>'[1]SEMESTER 1'!AM96+'[1]SEMESTER 2'!AM96</f>
        <v>11800000</v>
      </c>
      <c r="AN96" s="45">
        <f>'[1]SEMESTER 1'!AN96+'[1]SEMESTER 2'!AN96</f>
        <v>0</v>
      </c>
      <c r="AO96" s="45">
        <f>'[1]SEMESTER 1'!AO96+'[1]SEMESTER 2'!AO96</f>
        <v>0</v>
      </c>
      <c r="AP96" s="45">
        <f t="shared" si="27"/>
        <v>230255000</v>
      </c>
      <c r="AQ96" s="45">
        <f>'[1]SEMESTER 2'!AQ96</f>
        <v>1360650</v>
      </c>
      <c r="AR96" s="45">
        <f>'[1]SEMESTER 2'!AR96</f>
        <v>0</v>
      </c>
      <c r="AS96" s="45">
        <f>'[1]SEMESTER 2'!AS96</f>
        <v>0</v>
      </c>
      <c r="AT96" s="45">
        <f t="shared" si="28"/>
        <v>1360650</v>
      </c>
      <c r="AV96" s="4">
        <f t="shared" si="29"/>
        <v>1360650</v>
      </c>
      <c r="AW96" s="4">
        <f t="shared" si="30"/>
        <v>0</v>
      </c>
      <c r="AX96" s="4">
        <f>R96+T96-AP96</f>
        <v>0</v>
      </c>
      <c r="AY96" s="4">
        <f t="shared" si="32"/>
        <v>0</v>
      </c>
      <c r="BN96" s="47">
        <f>'[1]SEMESTER 1'!AB96</f>
        <v>20000000</v>
      </c>
      <c r="BO96" s="47">
        <f>'[1]SEMESTER 1'!AG96</f>
        <v>11200000</v>
      </c>
      <c r="BP96" s="47"/>
      <c r="BQ96" s="47">
        <f>'[1]SEMESTER 1'!AE96</f>
        <v>17790000</v>
      </c>
      <c r="BR96" s="47">
        <f>'[1]SEMESTER 1'!BJ96</f>
        <v>0</v>
      </c>
      <c r="BS96" s="47">
        <f t="shared" si="40"/>
        <v>48990000</v>
      </c>
      <c r="BU96" s="48">
        <f>'[1]SEMESTER 2'!AB96</f>
        <v>20000000</v>
      </c>
      <c r="BV96" s="48">
        <f>'[1]SEMESTER 2'!AG96</f>
        <v>7900000</v>
      </c>
      <c r="BW96" s="49"/>
      <c r="BX96" s="48">
        <f>'[1]SEMESTER 2'!AE96</f>
        <v>22215000</v>
      </c>
      <c r="BY96" s="50">
        <f>'[1]SEMESTER 2'!W96</f>
        <v>0</v>
      </c>
      <c r="BZ96" s="51">
        <f t="shared" si="41"/>
        <v>50115000</v>
      </c>
      <c r="CB96" s="85">
        <v>59100000</v>
      </c>
      <c r="CC96" s="4"/>
      <c r="CD96" s="4"/>
      <c r="CE96" s="86">
        <v>40005000</v>
      </c>
      <c r="CF96" s="4"/>
      <c r="CG96" s="4"/>
    </row>
    <row r="97" spans="1:85" x14ac:dyDescent="0.25">
      <c r="A97" s="43">
        <v>90</v>
      </c>
      <c r="B97" s="44" t="s">
        <v>159</v>
      </c>
      <c r="C97" s="45">
        <v>60522</v>
      </c>
      <c r="D97" s="45"/>
      <c r="E97" s="45"/>
      <c r="F97" s="45">
        <f>'[1]SEMESTER 1'!F97+'[1]SEMESTER 2'!F97</f>
        <v>43700000</v>
      </c>
      <c r="G97" s="45">
        <f>'[1]SEMESTER 1'!G97+'[1]SEMESTER 2'!G97</f>
        <v>43700000</v>
      </c>
      <c r="H97" s="110">
        <f>SUM(H10:H96)</f>
        <v>0</v>
      </c>
      <c r="I97" s="110">
        <v>22500000</v>
      </c>
      <c r="J97" s="110">
        <f t="shared" si="42"/>
        <v>0</v>
      </c>
      <c r="K97" s="110">
        <f t="shared" si="42"/>
        <v>0</v>
      </c>
      <c r="L97" s="45">
        <f t="shared" si="23"/>
        <v>109960522</v>
      </c>
      <c r="M97" s="45">
        <f>'[1]SEMESTER 1'!M97+'[1]SEMESTER 2'!M97</f>
        <v>0</v>
      </c>
      <c r="N97" s="45">
        <f>'[1]SEMESTER 1'!N97+'[1]SEMESTER 2'!N97</f>
        <v>47348</v>
      </c>
      <c r="O97" s="45">
        <f>'[1]SEMESTER 1'!O97+'[1]SEMESTER 2'!O97</f>
        <v>47348</v>
      </c>
      <c r="P97" s="45">
        <f>'[1]SEMESTER 1'!P97+'[1]SEMESTER 2'!P97</f>
        <v>109900000</v>
      </c>
      <c r="Q97" s="45">
        <f>'[1]SEMESTER 1'!Q97+'[1]SEMESTER 2'!Q97</f>
        <v>0</v>
      </c>
      <c r="R97" s="45">
        <f>'[1]SEMESTER 1'!R97+'[1]SEMESTER 2'!R97</f>
        <v>58488270</v>
      </c>
      <c r="S97" s="45">
        <f>'[1]SEMESTER 1'!S97+'[1]SEMESTER 2'!S97</f>
        <v>0</v>
      </c>
      <c r="T97" s="45">
        <f>'[1]SEMESTER 1'!T97+'[1]SEMESTER 2'!T97</f>
        <v>22500000</v>
      </c>
      <c r="U97" s="45">
        <f>'[1]SEMESTER 1'!U97+'[1]SEMESTER 2'!U97</f>
        <v>28911730</v>
      </c>
      <c r="V97" s="45">
        <f>'[1]SEMESTER 1'!V97+'[1]SEMESTER 2'!V97</f>
        <v>0</v>
      </c>
      <c r="W97" s="45">
        <f>'[1]SEMESTER 1'!W97+'[1]SEMESTER 2'!W97</f>
        <v>0</v>
      </c>
      <c r="X97" s="45">
        <f t="shared" si="24"/>
        <v>109900000</v>
      </c>
      <c r="Y97" s="45">
        <f>'[1]SEMESTER 1'!Y97+'[1]SEMESTER 2'!Y97</f>
        <v>2819675</v>
      </c>
      <c r="Z97" s="45">
        <f>'[1]SEMESTER 1'!Z97+'[1]SEMESTER 2'!Z97</f>
        <v>3141493</v>
      </c>
      <c r="AA97" s="45">
        <f>'[1]SEMESTER 1'!AA97+'[1]SEMESTER 2'!AA97</f>
        <v>0</v>
      </c>
      <c r="AB97" s="45">
        <f>'[1]SEMESTER 1'!AB97+'[1]SEMESTER 2'!AB97</f>
        <v>19776730</v>
      </c>
      <c r="AC97" s="45">
        <f>'[1]SEMESTER 1'!AC97+'[1]SEMESTER 2'!AC97</f>
        <v>0</v>
      </c>
      <c r="AD97" s="45">
        <f>'[1]SEMESTER 1'!AD97+'[1]SEMESTER 2'!AD97</f>
        <v>0</v>
      </c>
      <c r="AE97" s="45">
        <f>'[1]SEMESTER 1'!AE97+'[1]SEMESTER 2'!AE97</f>
        <v>9135000</v>
      </c>
      <c r="AF97" s="45">
        <f t="shared" si="25"/>
        <v>28911730</v>
      </c>
      <c r="AG97" s="45">
        <f>'[1]SEMESTER 1'!AG97+'[1]SEMESTER 2'!AG97</f>
        <v>0</v>
      </c>
      <c r="AH97" s="110">
        <f t="shared" si="43"/>
        <v>0</v>
      </c>
      <c r="AI97" s="110">
        <f t="shared" si="43"/>
        <v>0</v>
      </c>
      <c r="AJ97" s="45">
        <f t="shared" si="26"/>
        <v>0</v>
      </c>
      <c r="AK97" s="45">
        <f>'[1]SEMESTER 1'!AK97+'[1]SEMESTER 2'!AK97</f>
        <v>51598270</v>
      </c>
      <c r="AL97" s="45">
        <f>'[1]SEMESTER 1'!AL97+'[1]SEMESTER 2'!AL97</f>
        <v>20700000</v>
      </c>
      <c r="AM97" s="45">
        <f>'[1]SEMESTER 1'!AM97+'[1]SEMESTER 2'!AM97</f>
        <v>8690000</v>
      </c>
      <c r="AN97" s="45">
        <f>'[1]SEMESTER 1'!AN97+'[1]SEMESTER 2'!AN97</f>
        <v>0</v>
      </c>
      <c r="AO97" s="45">
        <f>'[1]SEMESTER 1'!AO97+'[1]SEMESTER 2'!AO97</f>
        <v>0</v>
      </c>
      <c r="AP97" s="45">
        <f t="shared" si="27"/>
        <v>80988270</v>
      </c>
      <c r="AQ97" s="45">
        <f>'[1]SEMESTER 2'!AQ97</f>
        <v>60522</v>
      </c>
      <c r="AR97" s="45">
        <f>'[1]SEMESTER 2'!AR97</f>
        <v>0</v>
      </c>
      <c r="AS97" s="45">
        <f>'[1]SEMESTER 2'!AS97</f>
        <v>0</v>
      </c>
      <c r="AT97" s="45">
        <f t="shared" si="28"/>
        <v>60522</v>
      </c>
      <c r="AV97" s="4">
        <f t="shared" si="29"/>
        <v>-261296</v>
      </c>
      <c r="AW97" s="4">
        <f t="shared" si="30"/>
        <v>321818</v>
      </c>
      <c r="AX97" s="4">
        <f>R97+T97-AP97</f>
        <v>0</v>
      </c>
      <c r="AY97" s="4">
        <f t="shared" si="32"/>
        <v>0</v>
      </c>
      <c r="BN97" s="47">
        <f>'[1]SEMESTER 1'!AB97</f>
        <v>13000000</v>
      </c>
      <c r="BO97" s="47">
        <f>'[1]SEMESTER 1'!AG97</f>
        <v>0</v>
      </c>
      <c r="BP97" s="47"/>
      <c r="BQ97" s="47">
        <f>'[1]SEMESTER 1'!AE97</f>
        <v>0</v>
      </c>
      <c r="BR97" s="47">
        <f>'[1]SEMESTER 1'!BJ97</f>
        <v>0</v>
      </c>
      <c r="BS97" s="47">
        <f t="shared" si="40"/>
        <v>13000000</v>
      </c>
      <c r="BU97" s="48">
        <f>'[1]SEMESTER 2'!AB97</f>
        <v>6776730</v>
      </c>
      <c r="BV97" s="48">
        <f>'[1]SEMESTER 2'!AG97</f>
        <v>0</v>
      </c>
      <c r="BW97" s="49"/>
      <c r="BX97" s="48">
        <f>'[1]SEMESTER 2'!AE97</f>
        <v>9135000</v>
      </c>
      <c r="BY97" s="50">
        <f>'[1]SEMESTER 2'!W97</f>
        <v>0</v>
      </c>
      <c r="BZ97" s="51">
        <f t="shared" si="41"/>
        <v>15911730</v>
      </c>
      <c r="CB97" s="85">
        <v>19776730</v>
      </c>
      <c r="CC97" s="4"/>
      <c r="CD97" s="4"/>
      <c r="CE97" s="86">
        <v>9135000</v>
      </c>
      <c r="CF97" s="4"/>
      <c r="CG97" s="4"/>
    </row>
    <row r="98" spans="1:85" x14ac:dyDescent="0.25">
      <c r="A98"/>
      <c r="B98" s="112" t="s">
        <v>19</v>
      </c>
      <c r="C98" s="50">
        <f>SUM(C8:C97)</f>
        <v>72831920</v>
      </c>
      <c r="D98" s="50">
        <f>SUM(D8:D97)</f>
        <v>0</v>
      </c>
      <c r="E98" s="50">
        <f>SUM(E8:E97)</f>
        <v>0</v>
      </c>
      <c r="F98" s="45">
        <f>'[1]SEMESTER 1'!F98+'[1]SEMESTER 2'!F98</f>
        <v>14320720000</v>
      </c>
      <c r="G98" s="45">
        <f>'[1]SEMESTER 1'!G98+'[1]SEMESTER 2'!G98</f>
        <v>14320716426</v>
      </c>
      <c r="H98" s="50">
        <f>SUM(H8:H97)</f>
        <v>0</v>
      </c>
      <c r="I98" s="50">
        <f>SUM(I8:I97)</f>
        <v>587500000</v>
      </c>
      <c r="J98" s="50">
        <f>SUM(J8:J97)</f>
        <v>0</v>
      </c>
      <c r="K98" s="50">
        <f>SUM(K8:K97)</f>
        <v>0</v>
      </c>
      <c r="L98" s="45">
        <f t="shared" si="23"/>
        <v>29301768346</v>
      </c>
      <c r="M98" s="45">
        <f>'[1]SEMESTER 1'!M98+'[1]SEMESTER 2'!M98</f>
        <v>169576822</v>
      </c>
      <c r="N98" s="45">
        <f>'[1]SEMESTER 1'!N98+'[1]SEMESTER 2'!N98</f>
        <v>20780915</v>
      </c>
      <c r="O98" s="45">
        <f>'[1]SEMESTER 1'!O98+'[1]SEMESTER 2'!O98</f>
        <v>20601154</v>
      </c>
      <c r="P98" s="50">
        <f>SUM(P8:P97)</f>
        <v>29059656376</v>
      </c>
      <c r="Q98" s="50">
        <f>SUM(Q8:Q97)</f>
        <v>0</v>
      </c>
      <c r="R98" s="45">
        <f>'[1]SEMESTER 1'!R98+'[1]SEMESTER 2'!R98</f>
        <v>20990673433</v>
      </c>
      <c r="S98" s="50">
        <f>SUM(S8:S97)</f>
        <v>0</v>
      </c>
      <c r="T98" s="45">
        <f>'[1]SEMESTER 1'!T98+'[1]SEMESTER 2'!T98</f>
        <v>549294400</v>
      </c>
      <c r="U98" s="45">
        <f>'[1]SEMESTER 1'!U98+'[1]SEMESTER 2'!U98</f>
        <v>7495257943</v>
      </c>
      <c r="V98" s="50">
        <f>SUM(V8:V97)</f>
        <v>0</v>
      </c>
      <c r="W98" s="45">
        <f>'[1]SEMESTER 1'!W98+'[1]SEMESTER 2'!W98</f>
        <v>24430600</v>
      </c>
      <c r="X98" s="45">
        <f t="shared" si="24"/>
        <v>29059656376</v>
      </c>
      <c r="Y98" s="45">
        <f>'[1]SEMESTER 1'!Y98+'[1]SEMESTER 2'!Y98</f>
        <v>1140249600.079443</v>
      </c>
      <c r="Z98" s="45">
        <f>'[1]SEMESTER 1'!Z98+'[1]SEMESTER 2'!Z98</f>
        <v>1140813600.079443</v>
      </c>
      <c r="AA98" s="45">
        <f>'[1]SEMESTER 1'!AA98+'[1]SEMESTER 2'!AA98</f>
        <v>0</v>
      </c>
      <c r="AB98" s="45">
        <f>'[1]SEMESTER 1'!AB98+'[1]SEMESTER 2'!AB98</f>
        <v>1950411244</v>
      </c>
      <c r="AC98" s="50">
        <f>SUM(AC8:AC97)</f>
        <v>0</v>
      </c>
      <c r="AD98" s="50">
        <f>SUM(AD8:AD97)</f>
        <v>0</v>
      </c>
      <c r="AE98" s="45">
        <f>'[1]SEMESTER 1'!AE98+'[1]SEMESTER 2'!AE98</f>
        <v>4653005850</v>
      </c>
      <c r="AF98" s="45">
        <f t="shared" si="25"/>
        <v>6603417094</v>
      </c>
      <c r="AG98" s="45">
        <f>'[1]SEMESTER 1'!AG98+'[1]SEMESTER 2'!AG98</f>
        <v>916271449</v>
      </c>
      <c r="AH98" s="50">
        <f>SUM(AH8:AH97)</f>
        <v>0</v>
      </c>
      <c r="AI98" s="50">
        <f>SUM(AI8:AI97)</f>
        <v>0</v>
      </c>
      <c r="AJ98" s="45">
        <f t="shared" si="26"/>
        <v>916271449</v>
      </c>
      <c r="AK98" s="45">
        <f>'[1]SEMESTER 1'!AK98+'[1]SEMESTER 2'!AK98</f>
        <v>8858845485</v>
      </c>
      <c r="AL98" s="45">
        <f>'[1]SEMESTER 1'!AL98+'[1]SEMESTER 2'!AL98</f>
        <v>11268533803</v>
      </c>
      <c r="AM98" s="45">
        <f>'[1]SEMESTER 1'!AM98+'[1]SEMESTER 2'!AM98</f>
        <v>708313150</v>
      </c>
      <c r="AN98" s="45">
        <f>'[1]SEMESTER 1'!AN98+'[1]SEMESTER 2'!AN98</f>
        <v>704275395</v>
      </c>
      <c r="AO98" s="45">
        <f>'[1]SEMESTER 1'!AO98+'[1]SEMESTER 2'!AO98</f>
        <v>0</v>
      </c>
      <c r="AP98" s="45">
        <f t="shared" si="27"/>
        <v>21539967833</v>
      </c>
      <c r="AQ98" s="45">
        <f>'[1]SEMESTER 2'!AQ98</f>
        <v>72714459</v>
      </c>
      <c r="AR98" s="45">
        <f>'[1]SEMESTER 2'!AR98</f>
        <v>0</v>
      </c>
      <c r="AS98" s="45">
        <f>'[1]SEMESTER 2'!AS98</f>
        <v>0</v>
      </c>
      <c r="AT98" s="45">
        <f t="shared" si="28"/>
        <v>72714459</v>
      </c>
      <c r="AV98" s="4">
        <f t="shared" si="29"/>
        <v>72150909.000001907</v>
      </c>
      <c r="AW98" s="4">
        <f t="shared" si="30"/>
        <v>563549.99999809265</v>
      </c>
      <c r="AX98" s="4">
        <f>R98+T98-AP98</f>
        <v>0</v>
      </c>
      <c r="AY98" s="4">
        <f t="shared" si="32"/>
        <v>0</v>
      </c>
      <c r="CB98" s="4"/>
      <c r="CC98" s="4"/>
      <c r="CD98" s="4"/>
      <c r="CE98" s="4"/>
      <c r="CF98" s="4"/>
      <c r="CG98" s="4"/>
    </row>
    <row r="99" spans="1:85" x14ac:dyDescent="0.25">
      <c r="A99"/>
      <c r="F99" s="47"/>
      <c r="G99" s="47"/>
      <c r="I99" s="113"/>
      <c r="L99" s="4"/>
      <c r="M99" s="4"/>
      <c r="S99" s="47"/>
      <c r="U99" s="113"/>
      <c r="AA99" s="45">
        <f>'[1]SEMESTER 1'!AA99+'[1]SEMESTER 2'!AA99</f>
        <v>0</v>
      </c>
      <c r="AB99" s="45">
        <f>'[1]SEMESTER 1'!AB99+'[1]SEMESTER 2'!AB99</f>
        <v>0</v>
      </c>
      <c r="AE99" s="45">
        <f>'[1]SEMESTER 1'!AE99+'[1]SEMESTER 2'!AE99</f>
        <v>0</v>
      </c>
      <c r="AF99" s="113"/>
      <c r="CE99" s="4"/>
      <c r="CF99" s="4"/>
    </row>
    <row r="100" spans="1:85" x14ac:dyDescent="0.25">
      <c r="A100"/>
      <c r="F100" s="4"/>
      <c r="P100" s="4"/>
      <c r="Y100" s="47"/>
      <c r="AA100" s="45">
        <f>'[1]SEMESTER 1'!AA100+'[1]SEMESTER 2'!AA100</f>
        <v>0</v>
      </c>
      <c r="AB100" s="113"/>
      <c r="BN100" s="4">
        <f>BN95+BU95</f>
        <v>1650000</v>
      </c>
    </row>
    <row r="101" spans="1:85" x14ac:dyDescent="0.25">
      <c r="A101"/>
      <c r="F101" s="47"/>
      <c r="G101" s="113"/>
      <c r="J101" s="113"/>
      <c r="P101" s="47"/>
      <c r="U101" s="6"/>
      <c r="Y101" s="4"/>
    </row>
    <row r="102" spans="1:85" x14ac:dyDescent="0.25">
      <c r="A102"/>
      <c r="F102" s="47"/>
      <c r="G102" s="113"/>
      <c r="I102">
        <f>'[1]SEMESTER 1 SWASTA'!I29</f>
        <v>202500000</v>
      </c>
      <c r="P102" s="4"/>
      <c r="U102" s="113"/>
      <c r="AC102" s="113"/>
    </row>
    <row r="103" spans="1:85" x14ac:dyDescent="0.25">
      <c r="F103" s="4"/>
      <c r="G103" s="4"/>
      <c r="I103" s="4">
        <f>SUM(I98:I102)</f>
        <v>790000000</v>
      </c>
      <c r="AC103" s="47"/>
    </row>
    <row r="104" spans="1:85" x14ac:dyDescent="0.25">
      <c r="G104" s="4"/>
      <c r="AC104" s="4"/>
    </row>
    <row r="106" spans="1:85" x14ac:dyDescent="0.25">
      <c r="F106" s="113"/>
      <c r="G106" s="113"/>
    </row>
  </sheetData>
  <autoFilter ref="A1:AT95" xr:uid="{00000000-0009-0000-0000-00001E000000}">
    <filterColumn colId="0" showButton="0"/>
    <filterColumn colId="1" showButton="0"/>
    <filterColumn colId="2" showButton="0"/>
    <filterColumn colId="3" hiddenButton="1" showButton="0"/>
    <filterColumn colId="4" hiddenButton="1" showButton="0"/>
    <filterColumn colId="5" hiddenButton="1" showButton="0"/>
    <filterColumn colId="6" hiddenButton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41">
    <mergeCell ref="AQ6:AQ7"/>
    <mergeCell ref="AR6:AR7"/>
    <mergeCell ref="AS6:AS7"/>
    <mergeCell ref="AT6:AT7"/>
    <mergeCell ref="BN6:BS6"/>
    <mergeCell ref="BU6:BZ6"/>
    <mergeCell ref="AQ5:AT5"/>
    <mergeCell ref="F6:G6"/>
    <mergeCell ref="H6:H7"/>
    <mergeCell ref="I6:I7"/>
    <mergeCell ref="J6:J7"/>
    <mergeCell ref="K6:K7"/>
    <mergeCell ref="R6:T6"/>
    <mergeCell ref="U6:W6"/>
    <mergeCell ref="AK6:AK7"/>
    <mergeCell ref="AL6:AL7"/>
    <mergeCell ref="AG5:AG7"/>
    <mergeCell ref="AH5:AH7"/>
    <mergeCell ref="AI5:AI7"/>
    <mergeCell ref="AJ5:AJ7"/>
    <mergeCell ref="AK5:AO5"/>
    <mergeCell ref="AP5:AP7"/>
    <mergeCell ref="AM6:AM7"/>
    <mergeCell ref="AN6:AN7"/>
    <mergeCell ref="AO6:AO7"/>
    <mergeCell ref="P5:P7"/>
    <mergeCell ref="Q5:W5"/>
    <mergeCell ref="X5:X7"/>
    <mergeCell ref="Y5:Z6"/>
    <mergeCell ref="AA5:AE5"/>
    <mergeCell ref="AF5:AF7"/>
    <mergeCell ref="A1:AT1"/>
    <mergeCell ref="A2:AT2"/>
    <mergeCell ref="A5:A7"/>
    <mergeCell ref="B5:B7"/>
    <mergeCell ref="C5:E6"/>
    <mergeCell ref="F5:K5"/>
    <mergeCell ref="L5:L7"/>
    <mergeCell ref="M5:M7"/>
    <mergeCell ref="N5:N7"/>
    <mergeCell ref="O5:O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 SD NEGERI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2025-01-21T01:37:07Z</dcterms:created>
  <dcterms:modified xsi:type="dcterms:W3CDTF">2025-01-21T01:38:09Z</dcterms:modified>
</cp:coreProperties>
</file>