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HAN BOS 2025\BOS BARU\"/>
    </mc:Choice>
  </mc:AlternateContent>
  <bookViews>
    <workbookView xWindow="0" yWindow="0" windowWidth="20490" windowHeight="7650"/>
  </bookViews>
  <sheets>
    <sheet name="SETAHUN" sheetId="31" r:id="rId1"/>
    <sheet name="Sheet1" sheetId="2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31" l="1"/>
  <c r="N40" i="31" s="1"/>
  <c r="AL34" i="31" l="1"/>
  <c r="E32" i="31"/>
  <c r="D32" i="31"/>
  <c r="C32" i="31"/>
  <c r="E31" i="31"/>
  <c r="D31" i="31"/>
  <c r="C31" i="31"/>
  <c r="O37" i="31" l="1"/>
  <c r="F31" i="31"/>
  <c r="F32" i="31" s="1"/>
  <c r="F34" i="31" s="1"/>
  <c r="N39" i="31"/>
  <c r="O36" i="31"/>
</calcChain>
</file>

<file path=xl/sharedStrings.xml><?xml version="1.0" encoding="utf-8"?>
<sst xmlns="http://schemas.openxmlformats.org/spreadsheetml/2006/main" count="86" uniqueCount="79">
  <si>
    <t>NAMA SEKOLAH</t>
  </si>
  <si>
    <t xml:space="preserve">SALDO AWAL </t>
  </si>
  <si>
    <t>PENERIMAAN</t>
  </si>
  <si>
    <t>JUMLAH PENERIMAAN</t>
  </si>
  <si>
    <t>REALISASI</t>
  </si>
  <si>
    <t>PENGURANGAN / BELANJA</t>
  </si>
  <si>
    <t>JUMLAH BELANJA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</si>
  <si>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</si>
  <si>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</si>
  <si>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</si>
  <si>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</si>
  <si>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</si>
  <si>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</si>
  <si>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</si>
  <si>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</si>
  <si>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</si>
  <si>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</si>
  <si>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KINERJA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</si>
  <si>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</si>
  <si>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</si>
  <si>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</si>
  <si>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</si>
  <si>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</si>
  <si>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</si>
  <si>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</si>
  <si>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</si>
  <si>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</si>
  <si>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</si>
  <si>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</si>
  <si>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</si>
  <si>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</si>
  <si>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</si>
  <si>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</si>
  <si>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</si>
  <si>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SALDO BANK</t>
  </si>
  <si>
    <t>PAJAK YG BELUM DI SETOR/TUNAI</t>
  </si>
  <si>
    <t>total</t>
  </si>
  <si>
    <t>TAHAP I</t>
  </si>
  <si>
    <t>TAHAP II</t>
  </si>
  <si>
    <t>BOS REGULER</t>
  </si>
  <si>
    <t>BOS AFIRMASI</t>
  </si>
  <si>
    <t>BOS KINERJA</t>
  </si>
  <si>
    <t>SMP NEGERI BINAAN KHUSUS KOTA DUMAI</t>
  </si>
  <si>
    <t>SMP NEGERI 1 DUMAI</t>
  </si>
  <si>
    <t>SMP NEGERI 2 DUMAI</t>
  </si>
  <si>
    <t>SMP NEGERI 3 DUMAI</t>
  </si>
  <si>
    <t>SMP NEGERI 4 DUMAI</t>
  </si>
  <si>
    <t>SMP NEGERI 5 DUMAI</t>
  </si>
  <si>
    <t>SMP NEGERI 6 DUMAI</t>
  </si>
  <si>
    <t>SMP NEGERI 7 DUMAI</t>
  </si>
  <si>
    <t>SMP NEGERI 8 DUMAI</t>
  </si>
  <si>
    <t>SMP NEGERI 9 DUMAI</t>
  </si>
  <si>
    <t>SMP NEGERI 11 DUMAI</t>
  </si>
  <si>
    <t>SMP NEGERI 12 DUMAI</t>
  </si>
  <si>
    <t>SMP N 13 DUMAI</t>
  </si>
  <si>
    <t>SMP NEGERI 14 DUMAI</t>
  </si>
  <si>
    <t>SMPN 15 DUMAI</t>
  </si>
  <si>
    <t>SMPN 17 DUMAI</t>
  </si>
  <si>
    <t>SMP NEGERI 18 DUMAI</t>
  </si>
  <si>
    <t>SMP NEGERI 19 DUMAI</t>
  </si>
  <si>
    <t>SMP NEGERI 20 DUMAI</t>
  </si>
  <si>
    <t>SMP NEGERI 21 DUMAI</t>
  </si>
  <si>
    <t>SMP NEGERI 22 DUMAI</t>
  </si>
  <si>
    <t>SMP NEGERI 24 DUMAI</t>
  </si>
  <si>
    <t>SMP NEGERI 25 DUMAI</t>
  </si>
  <si>
    <t>TOTAL</t>
  </si>
  <si>
    <t xml:space="preserve"> Kepala Dinas Pendidikan dan</t>
  </si>
  <si>
    <t xml:space="preserve"> Kebudayaan Kota Dumai,</t>
  </si>
  <si>
    <t>YUSMANIDAR, S. Sos, M. Si</t>
  </si>
  <si>
    <t>Pembina Utama Muda</t>
  </si>
  <si>
    <t>NIP. 19690501 198909 2 001</t>
  </si>
  <si>
    <t>TAHUN 2024</t>
  </si>
  <si>
    <t>Total</t>
  </si>
  <si>
    <t>total realisasi Reguler</t>
  </si>
  <si>
    <t>total realisasi kinerja</t>
  </si>
  <si>
    <t xml:space="preserve">DATA KAS BOS SMTER II TINGKAT SMP KOTA DUMAI </t>
  </si>
  <si>
    <t>realisasi bos reguler</t>
  </si>
  <si>
    <t>realisasi bos kinerja</t>
  </si>
  <si>
    <t>Bulan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</si>
</sst>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2" formatCode="_-&quot;Rp&quot;* #,##0_-;\-&quot;Rp&quot;* #,##0_-;_-&quot;Rp&quot;* &quot;-&quot;_-;_-@_-"/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Rp&quot;* #,##0_);_(&quot;Rp&quot;* \(#,##0\);_(&quot;Rp&quot;* &quot;-&quot;_);_(@_)"/>
    <numFmt numFmtId="168" formatCode="_-* #,##0.00_-;\-* #,##0.00_-;_-* &quot;-&quot;??_-;_-@"/>
    <numFmt numFmtId="169" formatCode="_(* #,##0.00_);_(* \(#,##0.00\);_(* &quot;-&quot;_);_(@_)"/>
    <numFmt numFmtId="170" formatCode="_-* #,##0_-;\-* #,##0_-;_-* &quot;-&quot;_-;_-@"/>
    <numFmt numFmtId="171" formatCode="_(* #,##0_);_(* \(#,##0\);_(* &quot;-&quot;??_);_(@_)"/>
    <numFmt numFmtId="172" formatCode="_-[$Rp-3809]* #,##0_-;\-[$Rp-3809]* #,##0_-;_-[$Rp-3809]* &quot;-&quot;??_-;_-@"/>
    <numFmt numFmtId="173" formatCode="_([$Rp-421]* #,##0_);_([$Rp-421]* \(#,##0\);_([$Rp-421]* &quot;-&quot;??_);_(@_)"/>
  </numFmts>
  <fonts count="2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Bookman Old Style"/>
      <family val="1"/>
    </font>
    <font>
      <sz val="11"/>
      <color rgb="FF000000"/>
      <name val="Calibri"/>
      <family val="2"/>
    </font>
    <font>
      <sz val="12"/>
      <color rgb="FF000000"/>
      <name val="Bookman Old Style"/>
      <family val="1"/>
    </font>
    <font>
      <sz val="9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Bookman Old Style"/>
      <family val="1"/>
    </font>
    <font>
      <sz val="11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Bookman Old Style"/>
      <family val="1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Bookman Old Style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47">
    <xf numFmtId="0" fontId="0" fillId="0" borderId="0"/>
    <xf numFmtId="166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0" fillId="0" borderId="18"/>
    <xf numFmtId="166" fontId="20" fillId="0" borderId="18" applyFont="0" applyFill="0" applyBorder="0" applyAlignment="0" applyProtection="0"/>
    <xf numFmtId="166" fontId="19" fillId="0" borderId="18" applyFont="0" applyFill="0" applyBorder="0" applyAlignment="0" applyProtection="0"/>
    <xf numFmtId="42" fontId="21" fillId="0" borderId="18">
      <alignment vertical="top"/>
      <protection locked="0"/>
    </xf>
    <xf numFmtId="0" fontId="19" fillId="0" borderId="18"/>
    <xf numFmtId="165" fontId="19" fillId="0" borderId="18" applyFont="0" applyFill="0" applyBorder="0" applyAlignment="0" applyProtection="0"/>
    <xf numFmtId="41" fontId="19" fillId="0" borderId="18" applyFont="0" applyFill="0" applyBorder="0" applyAlignment="0" applyProtection="0"/>
    <xf numFmtId="41" fontId="19" fillId="0" borderId="18" applyFont="0" applyFill="0" applyBorder="0" applyAlignment="0" applyProtection="0"/>
    <xf numFmtId="166" fontId="2" fillId="0" borderId="18" applyFont="0" applyFill="0" applyBorder="0" applyAlignment="0" applyProtection="0"/>
    <xf numFmtId="165" fontId="19" fillId="0" borderId="18" applyFont="0" applyFill="0" applyBorder="0" applyAlignment="0" applyProtection="0"/>
    <xf numFmtId="165" fontId="2" fillId="0" borderId="18" applyFont="0" applyFill="0" applyBorder="0" applyAlignment="0" applyProtection="0"/>
    <xf numFmtId="0" fontId="20" fillId="0" borderId="18"/>
    <xf numFmtId="41" fontId="19" fillId="0" borderId="18" applyFont="0" applyFill="0" applyBorder="0" applyAlignment="0" applyProtection="0"/>
    <xf numFmtId="41" fontId="19" fillId="0" borderId="18" applyFont="0" applyFill="0" applyBorder="0" applyAlignment="0" applyProtection="0"/>
    <xf numFmtId="41" fontId="19" fillId="0" borderId="18" applyFont="0" applyFill="0" applyBorder="0" applyAlignment="0" applyProtection="0"/>
    <xf numFmtId="41" fontId="2" fillId="0" borderId="18" applyFont="0" applyFill="0" applyBorder="0" applyAlignment="0" applyProtection="0"/>
    <xf numFmtId="0" fontId="22" fillId="0" borderId="18">
      <alignment vertical="center"/>
    </xf>
    <xf numFmtId="0" fontId="19" fillId="0" borderId="18"/>
    <xf numFmtId="0" fontId="19" fillId="0" borderId="18"/>
    <xf numFmtId="0" fontId="19" fillId="0" borderId="18"/>
    <xf numFmtId="41" fontId="19" fillId="0" borderId="18" applyFont="0" applyFill="0" applyBorder="0" applyAlignment="0" applyProtection="0"/>
    <xf numFmtId="165" fontId="23" fillId="0" borderId="18" applyFont="0" applyFill="0" applyBorder="0" applyAlignment="0" applyProtection="0"/>
    <xf numFmtId="41" fontId="2" fillId="0" borderId="18" applyFont="0" applyFill="0" applyBorder="0" applyAlignment="0" applyProtection="0"/>
    <xf numFmtId="165" fontId="2" fillId="0" borderId="18" applyFont="0" applyFill="0" applyBorder="0" applyAlignment="0" applyProtection="0"/>
    <xf numFmtId="165" fontId="2" fillId="0" borderId="18" applyFont="0" applyFill="0" applyBorder="0" applyAlignment="0" applyProtection="0"/>
    <xf numFmtId="165" fontId="2" fillId="0" borderId="18" applyFont="0" applyFill="0" applyBorder="0" applyAlignment="0" applyProtection="0"/>
    <xf numFmtId="165" fontId="2" fillId="0" borderId="18" applyFont="0" applyFill="0" applyBorder="0" applyAlignment="0" applyProtection="0"/>
    <xf numFmtId="165" fontId="2" fillId="0" borderId="18" applyFont="0" applyFill="0" applyBorder="0" applyAlignment="0" applyProtection="0"/>
    <xf numFmtId="166" fontId="19" fillId="0" borderId="18" applyFont="0" applyFill="0" applyBorder="0" applyAlignment="0" applyProtection="0"/>
    <xf numFmtId="166" fontId="20" fillId="0" borderId="18" applyFont="0" applyFill="0" applyBorder="0" applyAlignment="0" applyProtection="0"/>
    <xf numFmtId="166" fontId="2" fillId="0" borderId="18" applyFont="0" applyFill="0" applyBorder="0" applyAlignment="0" applyProtection="0"/>
    <xf numFmtId="166" fontId="2" fillId="0" borderId="18" applyFont="0" applyFill="0" applyBorder="0" applyAlignment="0" applyProtection="0"/>
    <xf numFmtId="166" fontId="2" fillId="0" borderId="18" applyFont="0" applyFill="0" applyBorder="0" applyAlignment="0" applyProtection="0"/>
    <xf numFmtId="166" fontId="2" fillId="0" borderId="18" applyFont="0" applyFill="0" applyBorder="0" applyAlignment="0" applyProtection="0"/>
    <xf numFmtId="166" fontId="23" fillId="0" borderId="18" applyFont="0" applyFill="0" applyBorder="0" applyAlignment="0" applyProtection="0"/>
    <xf numFmtId="166" fontId="23" fillId="0" borderId="18" applyFont="0" applyFill="0" applyBorder="0" applyAlignment="0" applyProtection="0"/>
    <xf numFmtId="166" fontId="23" fillId="0" borderId="18" applyFont="0" applyFill="0" applyBorder="0" applyAlignment="0" applyProtection="0"/>
    <xf numFmtId="166" fontId="23" fillId="0" borderId="18" applyFont="0" applyFill="0" applyBorder="0" applyAlignment="0" applyProtection="0"/>
    <xf numFmtId="166" fontId="23" fillId="0" borderId="18" applyFont="0" applyFill="0" applyBorder="0" applyAlignment="0" applyProtection="0"/>
    <xf numFmtId="166" fontId="23" fillId="0" borderId="18" applyFont="0" applyFill="0" applyBorder="0" applyAlignment="0" applyProtection="0"/>
    <xf numFmtId="42" fontId="19" fillId="0" borderId="18" applyFont="0" applyFill="0" applyBorder="0" applyAlignment="0" applyProtection="0"/>
    <xf numFmtId="167" fontId="19" fillId="0" borderId="18" applyFont="0" applyFill="0" applyBorder="0" applyAlignment="0" applyProtection="0"/>
    <xf numFmtId="0" fontId="22" fillId="0" borderId="18">
      <alignment vertical="center"/>
    </xf>
    <xf numFmtId="0" fontId="19" fillId="0" borderId="18"/>
    <xf numFmtId="0" fontId="20" fillId="0" borderId="18"/>
    <xf numFmtId="0" fontId="19" fillId="0" borderId="18"/>
    <xf numFmtId="0" fontId="19" fillId="0" borderId="18"/>
    <xf numFmtId="0" fontId="2" fillId="0" borderId="18"/>
    <xf numFmtId="0" fontId="2" fillId="0" borderId="18"/>
    <xf numFmtId="0" fontId="2" fillId="0" borderId="18"/>
    <xf numFmtId="0" fontId="2" fillId="0" borderId="18"/>
    <xf numFmtId="0" fontId="2" fillId="0" borderId="18"/>
    <xf numFmtId="0" fontId="2" fillId="0" borderId="18"/>
    <xf numFmtId="0" fontId="20" fillId="0" borderId="18"/>
    <xf numFmtId="0" fontId="2" fillId="0" borderId="18"/>
    <xf numFmtId="0" fontId="2" fillId="0" borderId="18"/>
    <xf numFmtId="0" fontId="2" fillId="0" borderId="18"/>
    <xf numFmtId="0" fontId="19" fillId="0" borderId="18"/>
    <xf numFmtId="0" fontId="19" fillId="0" borderId="18"/>
    <xf numFmtId="0" fontId="2" fillId="0" borderId="18"/>
    <xf numFmtId="0" fontId="2" fillId="0" borderId="18"/>
    <xf numFmtId="0" fontId="19" fillId="0" borderId="18"/>
    <xf numFmtId="0" fontId="20" fillId="0" borderId="18"/>
    <xf numFmtId="165" fontId="2" fillId="0" borderId="18" applyFont="0" applyFill="0" applyBorder="0" applyAlignment="0" applyProtection="0"/>
    <xf numFmtId="166" fontId="19" fillId="0" borderId="18" applyFont="0" applyFill="0" applyBorder="0" applyAlignment="0" applyProtection="0"/>
    <xf numFmtId="165" fontId="19" fillId="0" borderId="18" applyFont="0" applyFill="0" applyBorder="0" applyAlignment="0" applyProtection="0"/>
    <xf numFmtId="165" fontId="19" fillId="0" borderId="18" applyFont="0" applyFill="0" applyBorder="0" applyAlignment="0" applyProtection="0"/>
    <xf numFmtId="0" fontId="19" fillId="0" borderId="18"/>
    <xf numFmtId="166" fontId="19" fillId="0" borderId="18" applyFont="0" applyFill="0" applyBorder="0" applyAlignment="0" applyProtection="0"/>
    <xf numFmtId="166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6" fontId="19" fillId="0" borderId="18" applyFont="0" applyFill="0" applyBorder="0" applyAlignment="0" applyProtection="0"/>
    <xf numFmtId="41" fontId="1" fillId="0" borderId="18" applyFont="0" applyFill="0" applyBorder="0" applyAlignment="0" applyProtection="0"/>
    <xf numFmtId="166" fontId="19" fillId="0" borderId="18" applyFont="0" applyFill="0" applyBorder="0" applyAlignment="0" applyProtection="0"/>
    <xf numFmtId="41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166" fontId="19" fillId="0" borderId="18" applyFont="0" applyFill="0" applyBorder="0" applyAlignment="0" applyProtection="0"/>
    <xf numFmtId="0" fontId="1" fillId="0" borderId="18"/>
    <xf numFmtId="0" fontId="1" fillId="0" borderId="18"/>
    <xf numFmtId="166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41" fontId="1" fillId="0" borderId="18" applyFont="0" applyFill="0" applyBorder="0" applyAlignment="0" applyProtection="0"/>
    <xf numFmtId="41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5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166" fontId="1" fillId="0" borderId="18" applyFont="0" applyFill="0" applyBorder="0" applyAlignment="0" applyProtection="0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0" fontId="1" fillId="0" borderId="18"/>
    <xf numFmtId="41" fontId="1" fillId="0" borderId="18" applyFont="0" applyFill="0" applyBorder="0" applyAlignment="0" applyProtection="0"/>
    <xf numFmtId="0" fontId="1" fillId="0" borderId="18"/>
    <xf numFmtId="41" fontId="1" fillId="0" borderId="18" applyFont="0" applyFill="0" applyBorder="0" applyAlignment="0" applyProtection="0"/>
    <xf numFmtId="0" fontId="24" fillId="0" borderId="18">
      <alignment vertical="top"/>
    </xf>
    <xf numFmtId="166" fontId="24" fillId="0" borderId="18" applyFont="0" applyFill="0" applyBorder="0" applyAlignment="0" applyProtection="0"/>
    <xf numFmtId="0" fontId="1" fillId="0" borderId="18"/>
    <xf numFmtId="164" fontId="1" fillId="0" borderId="18" applyFont="0" applyFill="0" applyBorder="0" applyAlignment="0" applyProtection="0"/>
    <xf numFmtId="0" fontId="1" fillId="0" borderId="18"/>
    <xf numFmtId="41" fontId="1" fillId="0" borderId="18" applyFont="0" applyFill="0" applyBorder="0" applyAlignment="0" applyProtection="0"/>
    <xf numFmtId="44" fontId="19" fillId="0" borderId="18" applyFont="0" applyFill="0" applyBorder="0" applyAlignment="0" applyProtection="0"/>
    <xf numFmtId="166" fontId="19" fillId="0" borderId="18" applyFont="0" applyFill="0" applyBorder="0" applyAlignment="0" applyProtection="0"/>
    <xf numFmtId="166" fontId="19" fillId="0" borderId="18" applyFont="0" applyFill="0" applyBorder="0" applyAlignment="0" applyProtection="0"/>
    <xf numFmtId="166" fontId="19" fillId="0" borderId="18" applyFont="0" applyFill="0" applyBorder="0" applyAlignment="0" applyProtection="0"/>
    <xf numFmtId="166" fontId="19" fillId="0" borderId="18" applyFont="0" applyFill="0" applyBorder="0" applyAlignment="0" applyProtection="0"/>
    <xf numFmtId="166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  <xf numFmtId="44" fontId="19" fillId="0" borderId="18" applyFont="0" applyFill="0" applyBorder="0" applyAlignment="0" applyProtection="0"/>
  </cellStyleXfs>
  <cellXfs count="79"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6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169" fontId="6" fillId="0" borderId="0" xfId="0" applyNumberFormat="1" applyFont="1" applyAlignment="1">
      <alignment horizontal="center" vertical="top"/>
    </xf>
    <xf numFmtId="170" fontId="4" fillId="0" borderId="0" xfId="0" applyNumberFormat="1" applyFont="1"/>
    <xf numFmtId="169" fontId="7" fillId="0" borderId="0" xfId="0" applyNumberFormat="1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6" fontId="8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15" xfId="0" applyFont="1" applyFill="1" applyBorder="1"/>
    <xf numFmtId="0" fontId="13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72" fontId="14" fillId="0" borderId="0" xfId="0" applyNumberFormat="1" applyFont="1" applyAlignment="1">
      <alignment vertical="top"/>
    </xf>
    <xf numFmtId="173" fontId="14" fillId="0" borderId="0" xfId="0" applyNumberFormat="1" applyFont="1" applyAlignment="1">
      <alignment vertical="top"/>
    </xf>
    <xf numFmtId="167" fontId="10" fillId="0" borderId="0" xfId="0" applyNumberFormat="1" applyFont="1" applyAlignment="1">
      <alignment vertical="center" wrapText="1"/>
    </xf>
    <xf numFmtId="166" fontId="0" fillId="0" borderId="0" xfId="1" applyFont="1" applyAlignment="1">
      <alignment vertical="center"/>
    </xf>
    <xf numFmtId="166" fontId="4" fillId="0" borderId="0" xfId="1" applyFont="1" applyAlignment="1"/>
    <xf numFmtId="0" fontId="18" fillId="0" borderId="0" xfId="0" applyFont="1" applyAlignment="1">
      <alignment vertical="center" wrapText="1"/>
    </xf>
    <xf numFmtId="43" fontId="4" fillId="0" borderId="0" xfId="0" applyNumberFormat="1" applyFont="1"/>
    <xf numFmtId="167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7" fontId="25" fillId="0" borderId="18" xfId="9" applyNumberFormat="1" applyFont="1" applyFill="1" applyBorder="1" applyAlignment="1">
      <alignment vertical="center" wrapText="1"/>
    </xf>
    <xf numFmtId="170" fontId="4" fillId="0" borderId="18" xfId="0" applyNumberFormat="1" applyFont="1" applyBorder="1"/>
    <xf numFmtId="171" fontId="8" fillId="3" borderId="18" xfId="0" applyNumberFormat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43" fontId="18" fillId="0" borderId="0" xfId="0" applyNumberFormat="1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8" fillId="0" borderId="2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vertical="center" wrapText="1"/>
    </xf>
    <xf numFmtId="167" fontId="4" fillId="0" borderId="1" xfId="0" applyNumberFormat="1" applyFont="1" applyFill="1" applyBorder="1"/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vertical="center"/>
    </xf>
    <xf numFmtId="167" fontId="0" fillId="0" borderId="0" xfId="0" applyNumberFormat="1" applyFill="1" applyAlignment="1">
      <alignment vertical="center"/>
    </xf>
    <xf numFmtId="41" fontId="3" fillId="0" borderId="0" xfId="2" applyFont="1" applyAlignment="1">
      <alignment vertical="center" wrapText="1"/>
    </xf>
    <xf numFmtId="170" fontId="10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vertical="center" wrapText="1"/>
    </xf>
    <xf numFmtId="166" fontId="16" fillId="0" borderId="1" xfId="0" applyNumberFormat="1" applyFont="1" applyFill="1" applyBorder="1"/>
    <xf numFmtId="0" fontId="11" fillId="0" borderId="1" xfId="0" applyFont="1" applyFill="1" applyBorder="1" applyAlignment="1">
      <alignment horizontal="left" vertical="center" wrapText="1"/>
    </xf>
    <xf numFmtId="167" fontId="12" fillId="0" borderId="1" xfId="0" applyNumberFormat="1" applyFont="1" applyFill="1" applyBorder="1"/>
    <xf numFmtId="166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3" fillId="2" borderId="16" xfId="0" applyFont="1" applyFill="1" applyBorder="1" applyAlignment="1">
      <alignment horizontal="center"/>
    </xf>
    <xf numFmtId="166" fontId="8" fillId="0" borderId="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</cellXfs>
  <cellStyles count="147">
    <cellStyle name="Comma" xfId="1" builtinId="3"/>
    <cellStyle name="Comma [0]" xfId="2" builtinId="6"/>
    <cellStyle name="Comma [0] 10" xfId="68"/>
    <cellStyle name="Comma [0] 11" xfId="24"/>
    <cellStyle name="Comma [0] 2" xfId="9"/>
    <cellStyle name="Comma [0] 2 10 2 2 2" xfId="23"/>
    <cellStyle name="Comma [0] 2 11 2 2" xfId="18"/>
    <cellStyle name="Comma [0] 2 11 2 2 2" xfId="101"/>
    <cellStyle name="Comma [0] 2 11 2 2 3" xfId="75"/>
    <cellStyle name="Comma [0] 2 18" xfId="13"/>
    <cellStyle name="Comma [0] 2 18 2" xfId="100"/>
    <cellStyle name="Comma [0] 2 18 3" xfId="73"/>
    <cellStyle name="Comma [0] 2 2" xfId="12"/>
    <cellStyle name="Comma [0] 2 2 11" xfId="10"/>
    <cellStyle name="Comma [0] 2 2 15" xfId="69"/>
    <cellStyle name="Comma [0] 2 2 2 2" xfId="66"/>
    <cellStyle name="Comma [0] 2 2 2 2 2 2" xfId="15"/>
    <cellStyle name="Comma [0] 2 7" xfId="17"/>
    <cellStyle name="Comma [0] 2 9" xfId="16"/>
    <cellStyle name="Comma [0] 3" xfId="25"/>
    <cellStyle name="Comma [0] 3 2" xfId="102"/>
    <cellStyle name="Comma [0] 3 3" xfId="77"/>
    <cellStyle name="Comma [0] 3 3 4" xfId="26"/>
    <cellStyle name="Comma [0] 3 3 4 2" xfId="27"/>
    <cellStyle name="Comma [0] 3 3 4 2 2" xfId="104"/>
    <cellStyle name="Comma [0] 3 3 4 2 3" xfId="79"/>
    <cellStyle name="Comma [0] 3 3 4 3" xfId="28"/>
    <cellStyle name="Comma [0] 3 3 4 3 2" xfId="105"/>
    <cellStyle name="Comma [0] 3 3 4 3 3" xfId="80"/>
    <cellStyle name="Comma [0] 3 3 4 4" xfId="29"/>
    <cellStyle name="Comma [0] 3 3 4 4 2" xfId="106"/>
    <cellStyle name="Comma [0] 3 3 4 4 3" xfId="81"/>
    <cellStyle name="Comma [0] 3 3 4 5" xfId="30"/>
    <cellStyle name="Comma [0] 3 3 4 5 2" xfId="107"/>
    <cellStyle name="Comma [0] 3 3 4 5 3" xfId="82"/>
    <cellStyle name="Comma [0] 3 3 4 6" xfId="103"/>
    <cellStyle name="Comma [0] 3 3 4 7" xfId="78"/>
    <cellStyle name="Comma [0] 4" xfId="8"/>
    <cellStyle name="Comma [0] 4 2" xfId="126"/>
    <cellStyle name="Comma [0] 4 2 2" xfId="132"/>
    <cellStyle name="Comma [0] 4 3" xfId="124"/>
    <cellStyle name="Comma 10" xfId="74"/>
    <cellStyle name="Comma 10 6" xfId="5"/>
    <cellStyle name="Comma 11" xfId="135"/>
    <cellStyle name="Comma 12" xfId="134"/>
    <cellStyle name="Comma 2" xfId="31"/>
    <cellStyle name="Comma 2 2 2 2" xfId="32"/>
    <cellStyle name="Comma 2 3 2 3" xfId="11"/>
    <cellStyle name="Comma 2 3 2 3 2" xfId="33"/>
    <cellStyle name="Comma 2 3 2 3 2 2" xfId="108"/>
    <cellStyle name="Comma 2 3 2 3 2 3" xfId="83"/>
    <cellStyle name="Comma 2 3 2 3 3" xfId="34"/>
    <cellStyle name="Comma 2 3 2 3 3 2" xfId="109"/>
    <cellStyle name="Comma 2 3 2 3 3 3" xfId="84"/>
    <cellStyle name="Comma 2 3 2 3 4" xfId="35"/>
    <cellStyle name="Comma 2 3 2 3 4 2" xfId="110"/>
    <cellStyle name="Comma 2 3 2 3 4 3" xfId="85"/>
    <cellStyle name="Comma 2 3 2 3 5" xfId="36"/>
    <cellStyle name="Comma 2 3 2 3 5 2" xfId="111"/>
    <cellStyle name="Comma 2 3 2 3 5 3" xfId="86"/>
    <cellStyle name="Comma 2 3 2 3 6" xfId="99"/>
    <cellStyle name="Comma 2 3 2 3 7" xfId="72"/>
    <cellStyle name="Comma 3" xfId="67"/>
    <cellStyle name="Comma 3 2" xfId="128"/>
    <cellStyle name="Comma 34" xfId="37"/>
    <cellStyle name="Comma 35" xfId="38"/>
    <cellStyle name="Comma 4" xfId="71"/>
    <cellStyle name="Comma 43" xfId="39"/>
    <cellStyle name="Comma 44" xfId="40"/>
    <cellStyle name="Comma 5" xfId="76"/>
    <cellStyle name="Comma 6" xfId="138"/>
    <cellStyle name="Comma 66" xfId="41"/>
    <cellStyle name="Comma 68" xfId="42"/>
    <cellStyle name="Comma 7" xfId="96"/>
    <cellStyle name="Comma 79" xfId="4"/>
    <cellStyle name="Comma 8" xfId="137"/>
    <cellStyle name="Comma 9" xfId="136"/>
    <cellStyle name="Currency [0] 2" xfId="43"/>
    <cellStyle name="Currency [0] 2 16" xfId="6"/>
    <cellStyle name="Currency [0] 3" xfId="44"/>
    <cellStyle name="Currency [0] 4" xfId="130"/>
    <cellStyle name="Currency 10" xfId="146"/>
    <cellStyle name="Currency 2" xfId="133"/>
    <cellStyle name="Currency 3" xfId="139"/>
    <cellStyle name="Currency 4" xfId="140"/>
    <cellStyle name="Currency 5" xfId="141"/>
    <cellStyle name="Currency 6" xfId="142"/>
    <cellStyle name="Currency 7" xfId="143"/>
    <cellStyle name="Currency 8" xfId="144"/>
    <cellStyle name="Currency 9" xfId="145"/>
    <cellStyle name="Normal" xfId="0" builtinId="0"/>
    <cellStyle name="Normal 10" xfId="14"/>
    <cellStyle name="Normal 11" xfId="70"/>
    <cellStyle name="Normal 11 2" xfId="127"/>
    <cellStyle name="Normal 12" xfId="129"/>
    <cellStyle name="Normal 13" xfId="45"/>
    <cellStyle name="Normal 17" xfId="3"/>
    <cellStyle name="Normal 2" xfId="46"/>
    <cellStyle name="Normal 2 2" xfId="47"/>
    <cellStyle name="Normal 2 2 2" xfId="48"/>
    <cellStyle name="Normal 2 2 2 10 2 2" xfId="21"/>
    <cellStyle name="Normal 2 2 2 17" xfId="49"/>
    <cellStyle name="Normal 2 3 4" xfId="50"/>
    <cellStyle name="Normal 2 3 4 2" xfId="112"/>
    <cellStyle name="Normal 2 3 4 3" xfId="87"/>
    <cellStyle name="Normal 2 4" xfId="20"/>
    <cellStyle name="Normal 2 4 2 3" xfId="51"/>
    <cellStyle name="Normal 2 4 2 3 2" xfId="52"/>
    <cellStyle name="Normal 2 4 2 3 2 2" xfId="114"/>
    <cellStyle name="Normal 2 4 2 3 2 3" xfId="89"/>
    <cellStyle name="Normal 2 4 2 3 3" xfId="53"/>
    <cellStyle name="Normal 2 4 2 3 3 2" xfId="115"/>
    <cellStyle name="Normal 2 4 2 3 3 3" xfId="90"/>
    <cellStyle name="Normal 2 4 2 3 4" xfId="54"/>
    <cellStyle name="Normal 2 4 2 3 4 2" xfId="116"/>
    <cellStyle name="Normal 2 4 2 3 4 3" xfId="91"/>
    <cellStyle name="Normal 2 4 2 3 5" xfId="55"/>
    <cellStyle name="Normal 2 4 2 3 5 2" xfId="117"/>
    <cellStyle name="Normal 2 4 2 3 5 3" xfId="92"/>
    <cellStyle name="Normal 2 4 2 3 6" xfId="113"/>
    <cellStyle name="Normal 2 4 2 3 7" xfId="88"/>
    <cellStyle name="Normal 3" xfId="56"/>
    <cellStyle name="Normal 3 2" xfId="57"/>
    <cellStyle name="Normal 3 2 2" xfId="58"/>
    <cellStyle name="Normal 3 2 2 2" xfId="119"/>
    <cellStyle name="Normal 3 2 2 3" xfId="94"/>
    <cellStyle name="Normal 3 2 3" xfId="59"/>
    <cellStyle name="Normal 3 2 3 2" xfId="120"/>
    <cellStyle name="Normal 3 2 3 3" xfId="95"/>
    <cellStyle name="Normal 3 2 4" xfId="65"/>
    <cellStyle name="Normal 3 2 5" xfId="118"/>
    <cellStyle name="Normal 3 2 6" xfId="93"/>
    <cellStyle name="Normal 4" xfId="60"/>
    <cellStyle name="Normal 4 11 2 2" xfId="22"/>
    <cellStyle name="Normal 4 22" xfId="61"/>
    <cellStyle name="Normal 5" xfId="62"/>
    <cellStyle name="Normal 5 2" xfId="121"/>
    <cellStyle name="Normal 5 3" xfId="97"/>
    <cellStyle name="Normal 6" xfId="63"/>
    <cellStyle name="Normal 6 2" xfId="122"/>
    <cellStyle name="Normal 6 3" xfId="98"/>
    <cellStyle name="Normal 7" xfId="19"/>
    <cellStyle name="Normal 8" xfId="7"/>
    <cellStyle name="Normal 8 2" xfId="125"/>
    <cellStyle name="Normal 8 2 2" xfId="131"/>
    <cellStyle name="Normal 8 3" xfId="123"/>
    <cellStyle name="Normal 9" xfId="64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0"/>
  <sheetViews>
    <sheetView tabSelected="1" zoomScaleNormal="100" workbookViewId="0">
      <pane xSplit="2" ySplit="7" topLeftCell="AJ29" activePane="bottomRight" state="frozen"/>
      <selection pane="topRight" activeCell="C1" sqref="C1"/>
      <selection pane="bottomLeft" activeCell="A8" sqref="A8"/>
      <selection pane="bottomRight" activeCell="AK44" sqref="AK44"/>
    </sheetView>
  </sheetViews>
  <sheetFormatPr defaultColWidth="14.42578125" defaultRowHeight="15" customHeight="1" x14ac:dyDescent="0.25"/>
  <cols>
    <col min="1" max="1" width="5.28515625" style="37" customWidth="1"/>
    <col min="2" max="2" width="25.42578125" style="37" customWidth="1"/>
    <col min="3" max="3" width="22" style="37" hidden="1" customWidth="1"/>
    <col min="4" max="4" width="19.42578125" style="37" hidden="1" customWidth="1"/>
    <col min="5" max="5" width="18.5703125" style="37" hidden="1" customWidth="1"/>
    <col min="6" max="6" width="20.7109375" style="37" hidden="1" customWidth="1"/>
    <col min="7" max="8" width="22.5703125" style="37" customWidth="1"/>
    <col min="9" max="9" width="19.28515625" style="37" customWidth="1"/>
    <col min="10" max="10" width="22" style="37" customWidth="1"/>
    <col min="11" max="11" width="24.42578125" style="37" customWidth="1"/>
    <col min="12" max="12" width="0.140625" style="37" customWidth="1"/>
    <col min="13" max="13" width="20" style="37" customWidth="1"/>
    <col min="14" max="14" width="18" style="37" bestFit="1" customWidth="1"/>
    <col min="15" max="15" width="18.140625" style="37" customWidth="1"/>
    <col min="16" max="16" width="20.28515625" style="37" customWidth="1"/>
    <col min="17" max="17" width="15.7109375" style="37" customWidth="1"/>
    <col min="18" max="18" width="19" style="37" customWidth="1"/>
    <col min="19" max="19" width="21.140625" style="37" customWidth="1"/>
    <col min="20" max="20" width="13.7109375" style="37" customWidth="1"/>
    <col min="21" max="21" width="20" style="37" customWidth="1"/>
    <col min="22" max="22" width="17.42578125" style="37" customWidth="1"/>
    <col min="23" max="23" width="20.140625" style="37" customWidth="1"/>
    <col min="24" max="24" width="22.28515625" style="37" customWidth="1"/>
    <col min="25" max="25" width="22.85546875" style="37" customWidth="1"/>
    <col min="26" max="26" width="23.140625" style="37" customWidth="1"/>
    <col min="27" max="27" width="16" style="37" customWidth="1"/>
    <col min="28" max="28" width="13.85546875" style="37" customWidth="1"/>
    <col min="29" max="29" width="21.140625" style="37" customWidth="1"/>
    <col min="30" max="31" width="23.140625" style="37" customWidth="1"/>
    <col min="32" max="32" width="22" style="37" customWidth="1"/>
    <col min="33" max="33" width="20.28515625" style="37" customWidth="1"/>
    <col min="34" max="34" width="19.42578125" style="37" customWidth="1"/>
    <col min="35" max="35" width="20.7109375" style="37" customWidth="1"/>
    <col min="36" max="36" width="17.85546875" style="37" customWidth="1"/>
    <col min="37" max="37" width="16.42578125" style="37" customWidth="1"/>
    <col min="38" max="38" width="20" style="37" customWidth="1"/>
    <col min="39" max="39" width="17.28515625" style="37" customWidth="1"/>
    <col min="40" max="40" width="14.42578125" style="37" customWidth="1"/>
    <col min="41" max="41" width="15.28515625" style="37" bestFit="1" customWidth="1"/>
    <col min="42" max="42" width="16" style="37" customWidth="1"/>
    <col min="43" max="43" width="15" style="37" bestFit="1" customWidth="1"/>
    <col min="44" max="44" width="14.42578125" style="37"/>
    <col min="45" max="46" width="15" style="37" bestFit="1" customWidth="1"/>
    <col min="47" max="16384" width="14.42578125" style="37"/>
  </cols>
  <sheetData>
    <row r="1" spans="1:47" ht="18" customHeight="1" x14ac:dyDescent="0.25">
      <c r="A1" s="65" t="s">
        <v>75</v>
      </c>
      <c r="B1" s="66"/>
      <c r="C1" s="66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46"/>
      <c r="Z1" s="30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47" ht="18" customHeight="1" x14ac:dyDescent="0.25">
      <c r="A2" s="65" t="s">
        <v>71</v>
      </c>
      <c r="B2" s="66"/>
      <c r="C2" s="66"/>
      <c r="D2" s="19"/>
      <c r="E2" s="19"/>
      <c r="F2" s="19"/>
      <c r="G2" s="36"/>
      <c r="H2" s="36"/>
      <c r="I2" s="19"/>
      <c r="J2" s="19"/>
      <c r="K2" s="30"/>
      <c r="L2" s="25"/>
      <c r="M2" s="35"/>
      <c r="N2" s="25"/>
      <c r="O2" s="25"/>
      <c r="P2" s="29"/>
      <c r="Q2" s="25"/>
      <c r="R2" s="25"/>
      <c r="S2" s="19"/>
      <c r="T2" s="19"/>
      <c r="U2" s="19"/>
      <c r="V2" s="19"/>
      <c r="W2" s="19"/>
      <c r="X2" s="19"/>
      <c r="Y2" s="19"/>
      <c r="Z2" s="30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27"/>
      <c r="AL2" s="28"/>
      <c r="AM2" s="27"/>
    </row>
    <row r="3" spans="1:47" ht="15.75" x14ac:dyDescent="0.25">
      <c r="A3" s="2"/>
      <c r="B3" s="1"/>
      <c r="C3" s="31"/>
      <c r="D3" s="31"/>
      <c r="E3" s="31"/>
      <c r="F3" s="31"/>
      <c r="G3" s="7"/>
      <c r="H3" s="5"/>
      <c r="I3" s="4"/>
      <c r="J3" s="4"/>
      <c r="K3" s="4"/>
      <c r="L3" s="4"/>
      <c r="M3" s="4"/>
      <c r="N3" s="4"/>
      <c r="O3" s="3"/>
      <c r="P3" s="1"/>
      <c r="Q3" s="1"/>
      <c r="R3" s="5"/>
      <c r="S3" s="6"/>
      <c r="T3" s="4"/>
      <c r="U3" s="4"/>
      <c r="V3" s="4"/>
      <c r="W3" s="7"/>
      <c r="X3" s="26"/>
      <c r="Y3" s="7"/>
      <c r="Z3" s="1"/>
      <c r="AA3" s="1"/>
      <c r="AB3" s="1"/>
      <c r="AC3" s="7"/>
      <c r="AD3" s="4"/>
      <c r="AE3" s="8"/>
      <c r="AF3" s="9"/>
      <c r="AG3" s="9"/>
      <c r="AH3" s="9"/>
      <c r="AI3" s="4"/>
      <c r="AJ3" s="10"/>
      <c r="AK3" s="4"/>
      <c r="AL3" s="32"/>
      <c r="AM3" s="33"/>
    </row>
    <row r="4" spans="1:47" ht="15.75" x14ac:dyDescent="0.25">
      <c r="A4" s="2"/>
      <c r="B4" s="1"/>
      <c r="C4" s="20"/>
      <c r="D4" s="21"/>
      <c r="E4" s="22"/>
      <c r="F4" s="23"/>
      <c r="G4" s="1"/>
      <c r="H4" s="3"/>
      <c r="I4" s="24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47" ht="15" customHeight="1" x14ac:dyDescent="0.25">
      <c r="A5" s="64">
        <v>1</v>
      </c>
      <c r="B5" s="64" t="s">
        <v>0</v>
      </c>
      <c r="C5" s="67" t="s">
        <v>1</v>
      </c>
      <c r="D5" s="68"/>
      <c r="E5" s="69"/>
      <c r="F5" s="11"/>
      <c r="G5" s="73" t="s">
        <v>2</v>
      </c>
      <c r="H5" s="74"/>
      <c r="I5" s="74"/>
      <c r="J5" s="75" t="s">
        <v>3</v>
      </c>
      <c r="K5" s="75" t="s">
        <v>4</v>
      </c>
      <c r="L5" s="76" t="s">
        <v>5</v>
      </c>
      <c r="M5" s="74"/>
      <c r="N5" s="74"/>
      <c r="O5" s="74"/>
      <c r="P5" s="74"/>
      <c r="Q5" s="74"/>
      <c r="R5" s="63"/>
      <c r="S5" s="59" t="s">
        <v>6</v>
      </c>
      <c r="T5" s="78" t="s">
        <v>7</v>
      </c>
      <c r="U5" s="74"/>
      <c r="V5" s="74"/>
      <c r="W5" s="74"/>
      <c r="X5" s="63"/>
      <c r="Y5" s="59" t="s">
        <v>8</v>
      </c>
      <c r="Z5" s="59" t="s">
        <v>9</v>
      </c>
      <c r="AA5" s="59" t="s">
        <v>10</v>
      </c>
      <c r="AB5" s="59" t="s">
        <v>11</v>
      </c>
      <c r="AC5" s="59" t="s">
        <v>12</v>
      </c>
      <c r="AD5" s="78" t="s">
        <v>13</v>
      </c>
      <c r="AE5" s="74"/>
      <c r="AF5" s="74"/>
      <c r="AG5" s="74"/>
      <c r="AH5" s="74"/>
      <c r="AI5" s="59" t="s">
        <v>14</v>
      </c>
      <c r="AJ5" s="76" t="s">
        <v>15</v>
      </c>
      <c r="AK5" s="74"/>
      <c r="AL5" s="74"/>
      <c r="AM5" s="63"/>
    </row>
    <row r="6" spans="1:47" ht="24.75" customHeight="1" x14ac:dyDescent="0.25">
      <c r="A6" s="60"/>
      <c r="B6" s="60"/>
      <c r="C6" s="70"/>
      <c r="D6" s="71"/>
      <c r="E6" s="72"/>
      <c r="F6" s="12"/>
      <c r="G6" s="62" t="s">
        <v>16</v>
      </c>
      <c r="H6" s="63"/>
      <c r="I6" s="64" t="s">
        <v>17</v>
      </c>
      <c r="J6" s="60"/>
      <c r="K6" s="60"/>
      <c r="L6" s="13" t="s">
        <v>18</v>
      </c>
      <c r="M6" s="62" t="s">
        <v>19</v>
      </c>
      <c r="N6" s="74"/>
      <c r="O6" s="63"/>
      <c r="P6" s="62" t="s">
        <v>20</v>
      </c>
      <c r="Q6" s="74"/>
      <c r="R6" s="63"/>
      <c r="S6" s="60"/>
      <c r="T6" s="38" t="s">
        <v>21</v>
      </c>
      <c r="U6" s="38" t="s">
        <v>22</v>
      </c>
      <c r="V6" s="38" t="s">
        <v>23</v>
      </c>
      <c r="W6" s="38" t="s">
        <v>24</v>
      </c>
      <c r="X6" s="38" t="s">
        <v>25</v>
      </c>
      <c r="Y6" s="60"/>
      <c r="Z6" s="60"/>
      <c r="AA6" s="60"/>
      <c r="AB6" s="60"/>
      <c r="AC6" s="60"/>
      <c r="AD6" s="59" t="s">
        <v>26</v>
      </c>
      <c r="AE6" s="59" t="s">
        <v>27</v>
      </c>
      <c r="AF6" s="59" t="s">
        <v>28</v>
      </c>
      <c r="AG6" s="59" t="s">
        <v>29</v>
      </c>
      <c r="AH6" s="77" t="s">
        <v>30</v>
      </c>
      <c r="AI6" s="60"/>
      <c r="AJ6" s="64" t="s">
        <v>31</v>
      </c>
      <c r="AK6" s="64" t="s">
        <v>32</v>
      </c>
      <c r="AL6" s="64" t="s">
        <v>33</v>
      </c>
      <c r="AM6" s="64" t="s">
        <v>15</v>
      </c>
    </row>
    <row r="7" spans="1:47" ht="13.5" customHeight="1" x14ac:dyDescent="0.25">
      <c r="A7" s="61"/>
      <c r="B7" s="61"/>
      <c r="C7" s="14" t="s">
        <v>34</v>
      </c>
      <c r="D7" s="14" t="s">
        <v>32</v>
      </c>
      <c r="E7" s="14" t="s">
        <v>35</v>
      </c>
      <c r="F7" s="14" t="s">
        <v>36</v>
      </c>
      <c r="G7" s="14" t="s">
        <v>37</v>
      </c>
      <c r="H7" s="14" t="s">
        <v>38</v>
      </c>
      <c r="I7" s="61"/>
      <c r="J7" s="61"/>
      <c r="K7" s="61"/>
      <c r="L7" s="13" t="s">
        <v>39</v>
      </c>
      <c r="M7" s="13" t="s">
        <v>39</v>
      </c>
      <c r="N7" s="13" t="s">
        <v>40</v>
      </c>
      <c r="O7" s="13" t="s">
        <v>41</v>
      </c>
      <c r="P7" s="13" t="s">
        <v>39</v>
      </c>
      <c r="Q7" s="13" t="s">
        <v>40</v>
      </c>
      <c r="R7" s="13" t="s">
        <v>41</v>
      </c>
      <c r="S7" s="61"/>
      <c r="T7" s="15"/>
      <c r="U7" s="15"/>
      <c r="V7" s="15"/>
      <c r="W7" s="15"/>
      <c r="X7" s="15"/>
      <c r="Y7" s="61"/>
      <c r="Z7" s="61"/>
      <c r="AA7" s="61"/>
      <c r="AB7" s="61"/>
      <c r="AC7" s="61"/>
      <c r="AD7" s="61"/>
      <c r="AE7" s="61"/>
      <c r="AF7" s="61"/>
      <c r="AG7" s="61"/>
      <c r="AH7" s="70"/>
      <c r="AI7" s="61"/>
      <c r="AJ7" s="61"/>
      <c r="AK7" s="61"/>
      <c r="AL7" s="61"/>
      <c r="AM7" s="61"/>
    </row>
    <row r="8" spans="1:47" s="43" customFormat="1" ht="25.5" x14ac:dyDescent="0.25">
      <c r="A8" s="40">
        <v>1</v>
      </c>
      <c r="B8" s="41" t="s">
        <v>42</v>
      </c>
      <c r="C8" s="42">
        <v>441459</v>
      </c>
      <c r="D8" s="42"/>
      <c r="E8" s="42"/>
      <c r="F8" s="42">
        <v>441459</v>
      </c>
      <c r="G8" s="39">
        <v>348605000</v>
      </c>
      <c r="H8" s="39">
        <v>348605000</v>
      </c>
      <c r="I8" s="39">
        <v>0</v>
      </c>
      <c r="J8" s="39">
        <v>697651459</v>
      </c>
      <c r="K8" s="39">
        <v>697210000</v>
      </c>
      <c r="L8" s="39"/>
      <c r="M8" s="39">
        <v>518941600</v>
      </c>
      <c r="N8" s="39">
        <v>0</v>
      </c>
      <c r="O8" s="39">
        <v>0</v>
      </c>
      <c r="P8" s="39">
        <v>178268400</v>
      </c>
      <c r="Q8" s="39">
        <v>0</v>
      </c>
      <c r="R8" s="39">
        <v>0</v>
      </c>
      <c r="S8" s="39">
        <v>697210000</v>
      </c>
      <c r="T8" s="39">
        <v>0</v>
      </c>
      <c r="U8" s="39">
        <v>41354000</v>
      </c>
      <c r="V8" s="39">
        <v>0</v>
      </c>
      <c r="W8" s="39">
        <v>0</v>
      </c>
      <c r="X8" s="39">
        <v>107664400</v>
      </c>
      <c r="Y8" s="42">
        <v>149018400</v>
      </c>
      <c r="Z8" s="39">
        <v>29250000</v>
      </c>
      <c r="AA8" s="39">
        <v>0</v>
      </c>
      <c r="AB8" s="39">
        <v>0</v>
      </c>
      <c r="AC8" s="42">
        <v>29250000</v>
      </c>
      <c r="AD8" s="39">
        <v>282179600</v>
      </c>
      <c r="AE8" s="39">
        <v>182430000</v>
      </c>
      <c r="AF8" s="39">
        <v>30075000</v>
      </c>
      <c r="AG8" s="39">
        <v>24257000</v>
      </c>
      <c r="AH8" s="39">
        <v>0</v>
      </c>
      <c r="AI8" s="42">
        <v>518941600</v>
      </c>
      <c r="AJ8" s="42">
        <v>441459</v>
      </c>
      <c r="AK8" s="42"/>
      <c r="AL8" s="42"/>
      <c r="AM8" s="42">
        <v>441459</v>
      </c>
      <c r="AO8" s="44"/>
      <c r="AP8" s="44"/>
      <c r="AQ8" s="44"/>
      <c r="AR8" s="44"/>
      <c r="AS8" s="44"/>
      <c r="AT8" s="45"/>
      <c r="AU8" s="45"/>
    </row>
    <row r="9" spans="1:47" s="43" customFormat="1" x14ac:dyDescent="0.25">
      <c r="A9" s="40">
        <v>2</v>
      </c>
      <c r="B9" s="41" t="s">
        <v>43</v>
      </c>
      <c r="C9" s="42"/>
      <c r="D9" s="42"/>
      <c r="E9" s="42"/>
      <c r="F9" s="42">
        <v>0</v>
      </c>
      <c r="G9" s="39">
        <v>469515000</v>
      </c>
      <c r="H9" s="39">
        <v>469515000</v>
      </c>
      <c r="I9" s="39">
        <v>35000000</v>
      </c>
      <c r="J9" s="39">
        <v>974030000</v>
      </c>
      <c r="K9" s="39">
        <v>974030000</v>
      </c>
      <c r="L9" s="39"/>
      <c r="M9" s="39">
        <v>703016600</v>
      </c>
      <c r="N9" s="39">
        <v>0</v>
      </c>
      <c r="O9" s="39">
        <v>31200000</v>
      </c>
      <c r="P9" s="39">
        <v>236013400</v>
      </c>
      <c r="Q9" s="39">
        <v>0</v>
      </c>
      <c r="R9" s="39">
        <v>3800000</v>
      </c>
      <c r="S9" s="39">
        <v>974030000</v>
      </c>
      <c r="T9" s="39">
        <v>0</v>
      </c>
      <c r="U9" s="39">
        <v>82663000</v>
      </c>
      <c r="V9" s="39">
        <v>0</v>
      </c>
      <c r="W9" s="39">
        <v>0</v>
      </c>
      <c r="X9" s="39">
        <v>119393400</v>
      </c>
      <c r="Y9" s="42">
        <v>202056400</v>
      </c>
      <c r="Z9" s="39">
        <v>37757000</v>
      </c>
      <c r="AA9" s="39">
        <v>0</v>
      </c>
      <c r="AB9" s="39">
        <v>0</v>
      </c>
      <c r="AC9" s="42">
        <v>37757000</v>
      </c>
      <c r="AD9" s="39">
        <v>442865028</v>
      </c>
      <c r="AE9" s="39">
        <v>238687572</v>
      </c>
      <c r="AF9" s="39">
        <v>10000000</v>
      </c>
      <c r="AG9" s="39">
        <v>42664000</v>
      </c>
      <c r="AH9" s="39">
        <v>0</v>
      </c>
      <c r="AI9" s="42">
        <v>734216600</v>
      </c>
      <c r="AJ9" s="42"/>
      <c r="AK9" s="42"/>
      <c r="AL9" s="42"/>
      <c r="AM9" s="42">
        <v>0</v>
      </c>
      <c r="AO9" s="44"/>
      <c r="AP9" s="44"/>
      <c r="AQ9" s="44"/>
      <c r="AR9" s="44"/>
      <c r="AS9" s="44"/>
      <c r="AT9" s="45"/>
      <c r="AU9" s="45"/>
    </row>
    <row r="10" spans="1:47" s="43" customFormat="1" x14ac:dyDescent="0.25">
      <c r="A10" s="40">
        <v>3</v>
      </c>
      <c r="B10" s="41" t="s">
        <v>44</v>
      </c>
      <c r="C10" s="42"/>
      <c r="D10" s="42"/>
      <c r="E10" s="42"/>
      <c r="F10" s="42">
        <v>0</v>
      </c>
      <c r="G10" s="39">
        <v>548615000</v>
      </c>
      <c r="H10" s="39">
        <v>548615000</v>
      </c>
      <c r="I10" s="39">
        <v>35000000</v>
      </c>
      <c r="J10" s="39">
        <v>1132230000</v>
      </c>
      <c r="K10" s="39">
        <v>1132230000</v>
      </c>
      <c r="L10" s="39"/>
      <c r="M10" s="39">
        <v>885688500</v>
      </c>
      <c r="N10" s="39">
        <v>0</v>
      </c>
      <c r="O10" s="39">
        <v>35000000</v>
      </c>
      <c r="P10" s="39">
        <v>211541500</v>
      </c>
      <c r="Q10" s="39">
        <v>0</v>
      </c>
      <c r="R10" s="39">
        <v>0</v>
      </c>
      <c r="S10" s="39">
        <v>1132230000</v>
      </c>
      <c r="T10" s="39">
        <v>0</v>
      </c>
      <c r="U10" s="39">
        <v>82950000</v>
      </c>
      <c r="V10" s="39">
        <v>0</v>
      </c>
      <c r="W10" s="39">
        <v>0</v>
      </c>
      <c r="X10" s="39">
        <v>110391500</v>
      </c>
      <c r="Y10" s="42">
        <v>193341500</v>
      </c>
      <c r="Z10" s="39">
        <v>18200000</v>
      </c>
      <c r="AA10" s="39">
        <v>0</v>
      </c>
      <c r="AB10" s="39">
        <v>0</v>
      </c>
      <c r="AC10" s="42">
        <v>18200000</v>
      </c>
      <c r="AD10" s="39">
        <v>336486901</v>
      </c>
      <c r="AE10" s="39">
        <v>363688572</v>
      </c>
      <c r="AF10" s="39">
        <v>92525000</v>
      </c>
      <c r="AG10" s="39">
        <v>127988027</v>
      </c>
      <c r="AH10" s="39">
        <v>0</v>
      </c>
      <c r="AI10" s="42">
        <v>920688500</v>
      </c>
      <c r="AJ10" s="42"/>
      <c r="AK10" s="42"/>
      <c r="AL10" s="42"/>
      <c r="AM10" s="42">
        <v>0</v>
      </c>
      <c r="AO10" s="44"/>
      <c r="AP10" s="44"/>
      <c r="AQ10" s="44"/>
      <c r="AR10" s="44"/>
      <c r="AS10" s="44"/>
      <c r="AT10" s="45"/>
      <c r="AU10" s="45"/>
    </row>
    <row r="11" spans="1:47" s="43" customFormat="1" x14ac:dyDescent="0.25">
      <c r="A11" s="40">
        <v>4</v>
      </c>
      <c r="B11" s="41" t="s">
        <v>45</v>
      </c>
      <c r="C11" s="42">
        <v>312730</v>
      </c>
      <c r="D11" s="42"/>
      <c r="E11" s="42"/>
      <c r="F11" s="42">
        <v>312730</v>
      </c>
      <c r="G11" s="39">
        <v>479685000</v>
      </c>
      <c r="H11" s="39">
        <v>479685000</v>
      </c>
      <c r="I11" s="39">
        <v>70000000</v>
      </c>
      <c r="J11" s="39">
        <v>1029682730</v>
      </c>
      <c r="K11" s="39">
        <v>1029370000</v>
      </c>
      <c r="L11" s="39"/>
      <c r="M11" s="39">
        <v>819962300</v>
      </c>
      <c r="N11" s="39">
        <v>0</v>
      </c>
      <c r="O11" s="39">
        <v>19162000</v>
      </c>
      <c r="P11" s="39">
        <v>139407700</v>
      </c>
      <c r="Q11" s="39">
        <v>0</v>
      </c>
      <c r="R11" s="39">
        <v>50838000</v>
      </c>
      <c r="S11" s="39">
        <v>1029370000</v>
      </c>
      <c r="T11" s="39">
        <v>0</v>
      </c>
      <c r="U11" s="39">
        <v>61150000</v>
      </c>
      <c r="V11" s="39">
        <v>0</v>
      </c>
      <c r="W11" s="39">
        <v>0</v>
      </c>
      <c r="X11" s="39">
        <v>89845700</v>
      </c>
      <c r="Y11" s="42">
        <v>150995700</v>
      </c>
      <c r="Z11" s="39">
        <v>39250000</v>
      </c>
      <c r="AA11" s="39">
        <v>0</v>
      </c>
      <c r="AB11" s="39">
        <v>0</v>
      </c>
      <c r="AC11" s="42">
        <v>39250000</v>
      </c>
      <c r="AD11" s="39">
        <v>535389300</v>
      </c>
      <c r="AE11" s="39">
        <v>188606000</v>
      </c>
      <c r="AF11" s="39">
        <v>37500000</v>
      </c>
      <c r="AG11" s="39">
        <v>77629000</v>
      </c>
      <c r="AH11" s="39">
        <v>0</v>
      </c>
      <c r="AI11" s="42">
        <v>839124300</v>
      </c>
      <c r="AJ11" s="42">
        <v>312730</v>
      </c>
      <c r="AK11" s="42"/>
      <c r="AL11" s="42"/>
      <c r="AM11" s="42">
        <v>312730</v>
      </c>
      <c r="AO11" s="44"/>
      <c r="AP11" s="44"/>
      <c r="AQ11" s="44"/>
      <c r="AR11" s="44"/>
      <c r="AS11" s="44"/>
      <c r="AT11" s="45"/>
      <c r="AU11" s="45"/>
    </row>
    <row r="12" spans="1:47" s="43" customFormat="1" x14ac:dyDescent="0.25">
      <c r="A12" s="40">
        <v>5</v>
      </c>
      <c r="B12" s="41" t="s">
        <v>46</v>
      </c>
      <c r="C12" s="42">
        <v>104177</v>
      </c>
      <c r="D12" s="42"/>
      <c r="E12" s="42"/>
      <c r="F12" s="42">
        <v>104177</v>
      </c>
      <c r="G12" s="39">
        <v>463865000</v>
      </c>
      <c r="H12" s="39">
        <v>463865000</v>
      </c>
      <c r="I12" s="39">
        <v>0</v>
      </c>
      <c r="J12" s="39">
        <v>927834177</v>
      </c>
      <c r="K12" s="39">
        <v>927730000</v>
      </c>
      <c r="L12" s="39"/>
      <c r="M12" s="39">
        <v>604943900</v>
      </c>
      <c r="N12" s="39">
        <v>0</v>
      </c>
      <c r="O12" s="39">
        <v>0</v>
      </c>
      <c r="P12" s="39">
        <v>322786100</v>
      </c>
      <c r="Q12" s="39">
        <v>0</v>
      </c>
      <c r="R12" s="39">
        <v>0</v>
      </c>
      <c r="S12" s="39">
        <v>927730000</v>
      </c>
      <c r="T12" s="39">
        <v>0</v>
      </c>
      <c r="U12" s="39">
        <v>107890000</v>
      </c>
      <c r="V12" s="39">
        <v>0</v>
      </c>
      <c r="W12" s="39">
        <v>0</v>
      </c>
      <c r="X12" s="39">
        <v>198256100</v>
      </c>
      <c r="Y12" s="42">
        <v>306146100</v>
      </c>
      <c r="Z12" s="39">
        <v>16640000</v>
      </c>
      <c r="AA12" s="39">
        <v>0</v>
      </c>
      <c r="AB12" s="39">
        <v>0</v>
      </c>
      <c r="AC12" s="42">
        <v>16640000</v>
      </c>
      <c r="AD12" s="39">
        <v>298478900</v>
      </c>
      <c r="AE12" s="39">
        <v>274990000</v>
      </c>
      <c r="AF12" s="39">
        <v>25475000</v>
      </c>
      <c r="AG12" s="39">
        <v>6000000</v>
      </c>
      <c r="AH12" s="39">
        <v>0</v>
      </c>
      <c r="AI12" s="42">
        <v>604943900</v>
      </c>
      <c r="AJ12" s="42">
        <v>104177</v>
      </c>
      <c r="AK12" s="42"/>
      <c r="AL12" s="42"/>
      <c r="AM12" s="42">
        <v>104177</v>
      </c>
      <c r="AO12" s="44"/>
      <c r="AP12" s="44"/>
      <c r="AQ12" s="44"/>
      <c r="AR12" s="44"/>
      <c r="AS12" s="44"/>
      <c r="AT12" s="45"/>
      <c r="AU12" s="45"/>
    </row>
    <row r="13" spans="1:47" s="43" customFormat="1" x14ac:dyDescent="0.25">
      <c r="A13" s="40">
        <v>6</v>
      </c>
      <c r="B13" s="41" t="s">
        <v>47</v>
      </c>
      <c r="C13" s="42">
        <v>109567</v>
      </c>
      <c r="D13" s="42"/>
      <c r="E13" s="42"/>
      <c r="F13" s="42">
        <v>109567</v>
      </c>
      <c r="G13" s="39">
        <v>361035000</v>
      </c>
      <c r="H13" s="39">
        <v>361035000</v>
      </c>
      <c r="I13" s="39">
        <v>70000000</v>
      </c>
      <c r="J13" s="39">
        <v>792179567</v>
      </c>
      <c r="K13" s="39">
        <v>792070000</v>
      </c>
      <c r="L13" s="39"/>
      <c r="M13" s="39">
        <v>501690000</v>
      </c>
      <c r="N13" s="39">
        <v>0</v>
      </c>
      <c r="O13" s="39">
        <v>34787000</v>
      </c>
      <c r="P13" s="39">
        <v>220380000</v>
      </c>
      <c r="Q13" s="39">
        <v>0</v>
      </c>
      <c r="R13" s="39">
        <v>35213000</v>
      </c>
      <c r="S13" s="39">
        <v>792070000</v>
      </c>
      <c r="T13" s="39">
        <v>0</v>
      </c>
      <c r="U13" s="39">
        <v>108562300</v>
      </c>
      <c r="V13" s="39">
        <v>0</v>
      </c>
      <c r="W13" s="39">
        <v>0</v>
      </c>
      <c r="X13" s="39">
        <v>108213000</v>
      </c>
      <c r="Y13" s="42">
        <v>216775300</v>
      </c>
      <c r="Z13" s="39">
        <v>38817700</v>
      </c>
      <c r="AA13" s="39">
        <v>0</v>
      </c>
      <c r="AB13" s="39">
        <v>0</v>
      </c>
      <c r="AC13" s="42">
        <v>38817700</v>
      </c>
      <c r="AD13" s="39">
        <v>187866364</v>
      </c>
      <c r="AE13" s="39">
        <v>318799636</v>
      </c>
      <c r="AF13" s="39">
        <v>27735000</v>
      </c>
      <c r="AG13" s="39">
        <v>2076000</v>
      </c>
      <c r="AH13" s="39">
        <v>0</v>
      </c>
      <c r="AI13" s="42">
        <v>536477000</v>
      </c>
      <c r="AJ13" s="42">
        <v>109567</v>
      </c>
      <c r="AK13" s="42"/>
      <c r="AL13" s="42"/>
      <c r="AM13" s="42">
        <v>109567</v>
      </c>
      <c r="AO13" s="44"/>
      <c r="AP13" s="44"/>
      <c r="AQ13" s="44"/>
      <c r="AR13" s="44"/>
      <c r="AS13" s="44"/>
      <c r="AT13" s="45"/>
      <c r="AU13" s="45"/>
    </row>
    <row r="14" spans="1:47" s="43" customFormat="1" x14ac:dyDescent="0.25">
      <c r="A14" s="40">
        <v>7</v>
      </c>
      <c r="B14" s="41" t="s">
        <v>48</v>
      </c>
      <c r="C14" s="42">
        <v>1139714</v>
      </c>
      <c r="D14" s="42"/>
      <c r="E14" s="42"/>
      <c r="F14" s="42">
        <v>1139714</v>
      </c>
      <c r="G14" s="39">
        <v>427705000</v>
      </c>
      <c r="H14" s="39">
        <v>427705000</v>
      </c>
      <c r="I14" s="39">
        <v>35000000</v>
      </c>
      <c r="J14" s="39">
        <v>891549714</v>
      </c>
      <c r="K14" s="39">
        <v>890410000</v>
      </c>
      <c r="L14" s="39"/>
      <c r="M14" s="39">
        <v>651910800</v>
      </c>
      <c r="N14" s="39">
        <v>0</v>
      </c>
      <c r="O14" s="39">
        <v>35000000</v>
      </c>
      <c r="P14" s="39">
        <v>203499200</v>
      </c>
      <c r="Q14" s="39">
        <v>0</v>
      </c>
      <c r="R14" s="39">
        <v>0</v>
      </c>
      <c r="S14" s="39">
        <v>890410000</v>
      </c>
      <c r="T14" s="39">
        <v>0</v>
      </c>
      <c r="U14" s="39">
        <v>9300000</v>
      </c>
      <c r="V14" s="39">
        <v>0</v>
      </c>
      <c r="W14" s="39">
        <v>0</v>
      </c>
      <c r="X14" s="39">
        <v>75999200</v>
      </c>
      <c r="Y14" s="42">
        <v>85299200</v>
      </c>
      <c r="Z14" s="39">
        <v>118200000</v>
      </c>
      <c r="AA14" s="39">
        <v>0</v>
      </c>
      <c r="AB14" s="39">
        <v>0</v>
      </c>
      <c r="AC14" s="42">
        <v>118200000</v>
      </c>
      <c r="AD14" s="39">
        <v>166597800</v>
      </c>
      <c r="AE14" s="39">
        <v>393607000</v>
      </c>
      <c r="AF14" s="39">
        <v>32625000</v>
      </c>
      <c r="AG14" s="39">
        <v>94081000</v>
      </c>
      <c r="AH14" s="39">
        <v>0</v>
      </c>
      <c r="AI14" s="42">
        <v>686910800</v>
      </c>
      <c r="AJ14" s="42">
        <v>1139714</v>
      </c>
      <c r="AK14" s="42"/>
      <c r="AL14" s="42"/>
      <c r="AM14" s="42">
        <v>1139714</v>
      </c>
      <c r="AO14" s="44"/>
      <c r="AP14" s="44"/>
      <c r="AQ14" s="44"/>
      <c r="AR14" s="44"/>
      <c r="AS14" s="44"/>
      <c r="AT14" s="45"/>
      <c r="AU14" s="45"/>
    </row>
    <row r="15" spans="1:47" s="43" customFormat="1" x14ac:dyDescent="0.25">
      <c r="A15" s="40">
        <v>8</v>
      </c>
      <c r="B15" s="41" t="s">
        <v>49</v>
      </c>
      <c r="C15" s="42">
        <v>514101</v>
      </c>
      <c r="D15" s="42"/>
      <c r="E15" s="42"/>
      <c r="F15" s="42">
        <v>514101</v>
      </c>
      <c r="G15" s="39">
        <v>374030000</v>
      </c>
      <c r="H15" s="39">
        <v>374030000</v>
      </c>
      <c r="I15" s="39">
        <v>70000000</v>
      </c>
      <c r="J15" s="39">
        <v>818574101</v>
      </c>
      <c r="K15" s="39">
        <v>818060000</v>
      </c>
      <c r="L15" s="39"/>
      <c r="M15" s="39">
        <v>603755700</v>
      </c>
      <c r="N15" s="39">
        <v>0</v>
      </c>
      <c r="O15" s="39">
        <v>23206000</v>
      </c>
      <c r="P15" s="39">
        <v>144304300</v>
      </c>
      <c r="Q15" s="39">
        <v>0</v>
      </c>
      <c r="R15" s="39">
        <v>46794000</v>
      </c>
      <c r="S15" s="39">
        <v>818060000</v>
      </c>
      <c r="T15" s="39">
        <v>0</v>
      </c>
      <c r="U15" s="39">
        <v>57080000</v>
      </c>
      <c r="V15" s="39">
        <v>0</v>
      </c>
      <c r="W15" s="39">
        <v>0</v>
      </c>
      <c r="X15" s="39">
        <v>71910000</v>
      </c>
      <c r="Y15" s="42">
        <v>128990000</v>
      </c>
      <c r="Z15" s="39">
        <v>62108300</v>
      </c>
      <c r="AA15" s="39">
        <v>0</v>
      </c>
      <c r="AB15" s="39">
        <v>0</v>
      </c>
      <c r="AC15" s="42">
        <v>62108300</v>
      </c>
      <c r="AD15" s="39">
        <v>211947700</v>
      </c>
      <c r="AE15" s="39">
        <v>317067000</v>
      </c>
      <c r="AF15" s="39">
        <v>1150000</v>
      </c>
      <c r="AG15" s="39">
        <v>96797000</v>
      </c>
      <c r="AH15" s="39">
        <v>0</v>
      </c>
      <c r="AI15" s="42">
        <v>626961700</v>
      </c>
      <c r="AJ15" s="42">
        <v>514101</v>
      </c>
      <c r="AK15" s="42"/>
      <c r="AL15" s="42"/>
      <c r="AM15" s="42">
        <v>514101</v>
      </c>
      <c r="AO15" s="44"/>
      <c r="AP15" s="44"/>
      <c r="AQ15" s="44"/>
      <c r="AR15" s="44"/>
      <c r="AS15" s="44"/>
      <c r="AT15" s="45"/>
      <c r="AU15" s="45"/>
    </row>
    <row r="16" spans="1:47" s="43" customFormat="1" x14ac:dyDescent="0.25">
      <c r="A16" s="40">
        <v>9</v>
      </c>
      <c r="B16" s="41" t="s">
        <v>50</v>
      </c>
      <c r="C16" s="42">
        <v>157434</v>
      </c>
      <c r="D16" s="42"/>
      <c r="E16" s="42"/>
      <c r="F16" s="42">
        <v>157434</v>
      </c>
      <c r="G16" s="39">
        <v>198880000</v>
      </c>
      <c r="H16" s="39">
        <v>198880000</v>
      </c>
      <c r="I16" s="39">
        <v>0</v>
      </c>
      <c r="J16" s="39">
        <v>397917434</v>
      </c>
      <c r="K16" s="39">
        <v>397760000</v>
      </c>
      <c r="L16" s="39"/>
      <c r="M16" s="39">
        <v>295579000</v>
      </c>
      <c r="N16" s="39">
        <v>0</v>
      </c>
      <c r="O16" s="39">
        <v>0</v>
      </c>
      <c r="P16" s="39">
        <v>102181000</v>
      </c>
      <c r="Q16" s="39">
        <v>0</v>
      </c>
      <c r="R16" s="39">
        <v>0</v>
      </c>
      <c r="S16" s="39">
        <v>397760000</v>
      </c>
      <c r="T16" s="39">
        <v>0</v>
      </c>
      <c r="U16" s="39">
        <v>23594000</v>
      </c>
      <c r="V16" s="39">
        <v>0</v>
      </c>
      <c r="W16" s="39">
        <v>0</v>
      </c>
      <c r="X16" s="39">
        <v>37687000</v>
      </c>
      <c r="Y16" s="42">
        <v>61281000</v>
      </c>
      <c r="Z16" s="39">
        <v>40900000</v>
      </c>
      <c r="AA16" s="39">
        <v>0</v>
      </c>
      <c r="AB16" s="39">
        <v>0</v>
      </c>
      <c r="AC16" s="42">
        <v>40900000</v>
      </c>
      <c r="AD16" s="39">
        <v>154711085</v>
      </c>
      <c r="AE16" s="39">
        <v>104381000</v>
      </c>
      <c r="AF16" s="39">
        <v>6000000</v>
      </c>
      <c r="AG16" s="39">
        <v>30486915</v>
      </c>
      <c r="AH16" s="39">
        <v>0</v>
      </c>
      <c r="AI16" s="42">
        <v>295579000</v>
      </c>
      <c r="AJ16" s="42">
        <v>157434</v>
      </c>
      <c r="AK16" s="42"/>
      <c r="AL16" s="42"/>
      <c r="AM16" s="42">
        <v>157434</v>
      </c>
      <c r="AO16" s="44"/>
      <c r="AP16" s="44"/>
      <c r="AQ16" s="44"/>
      <c r="AR16" s="44"/>
      <c r="AS16" s="44"/>
      <c r="AT16" s="45"/>
      <c r="AU16" s="45"/>
    </row>
    <row r="17" spans="1:47" s="43" customFormat="1" x14ac:dyDescent="0.25">
      <c r="A17" s="40">
        <v>10</v>
      </c>
      <c r="B17" s="41" t="s">
        <v>51</v>
      </c>
      <c r="C17" s="42">
        <v>262496</v>
      </c>
      <c r="D17" s="42"/>
      <c r="E17" s="42"/>
      <c r="F17" s="42">
        <v>262496</v>
      </c>
      <c r="G17" s="39">
        <v>241820000</v>
      </c>
      <c r="H17" s="39">
        <v>241820000</v>
      </c>
      <c r="I17" s="39">
        <v>0</v>
      </c>
      <c r="J17" s="39">
        <v>483902496</v>
      </c>
      <c r="K17" s="39">
        <v>483640000</v>
      </c>
      <c r="L17" s="39"/>
      <c r="M17" s="39">
        <v>386395740</v>
      </c>
      <c r="N17" s="39">
        <v>0</v>
      </c>
      <c r="O17" s="39">
        <v>0</v>
      </c>
      <c r="P17" s="39">
        <v>97244260</v>
      </c>
      <c r="Q17" s="39">
        <v>0</v>
      </c>
      <c r="R17" s="39">
        <v>0</v>
      </c>
      <c r="S17" s="39">
        <v>483640000</v>
      </c>
      <c r="T17" s="39">
        <v>0</v>
      </c>
      <c r="U17" s="39">
        <v>71038960</v>
      </c>
      <c r="V17" s="39">
        <v>0</v>
      </c>
      <c r="W17" s="39">
        <v>0</v>
      </c>
      <c r="X17" s="39">
        <v>26205300</v>
      </c>
      <c r="Y17" s="42">
        <v>97244260</v>
      </c>
      <c r="Z17" s="39">
        <v>0</v>
      </c>
      <c r="AA17" s="39">
        <v>0</v>
      </c>
      <c r="AB17" s="39">
        <v>0</v>
      </c>
      <c r="AC17" s="42">
        <v>0</v>
      </c>
      <c r="AD17" s="39">
        <v>223981740</v>
      </c>
      <c r="AE17" s="39">
        <v>93925000</v>
      </c>
      <c r="AF17" s="39">
        <v>32400000</v>
      </c>
      <c r="AG17" s="39">
        <v>36089000</v>
      </c>
      <c r="AH17" s="39">
        <v>0</v>
      </c>
      <c r="AI17" s="42">
        <v>386395740</v>
      </c>
      <c r="AJ17" s="42">
        <v>262496</v>
      </c>
      <c r="AK17" s="42"/>
      <c r="AL17" s="42"/>
      <c r="AM17" s="42">
        <v>262496</v>
      </c>
      <c r="AO17" s="44"/>
      <c r="AP17" s="44"/>
      <c r="AQ17" s="44"/>
      <c r="AR17" s="44"/>
      <c r="AS17" s="44"/>
      <c r="AT17" s="45"/>
      <c r="AU17" s="45"/>
    </row>
    <row r="18" spans="1:47" s="43" customFormat="1" x14ac:dyDescent="0.25">
      <c r="A18" s="40">
        <v>11</v>
      </c>
      <c r="B18" s="47" t="s">
        <v>52</v>
      </c>
      <c r="C18" s="42">
        <v>1130423</v>
      </c>
      <c r="D18" s="42"/>
      <c r="E18" s="42"/>
      <c r="F18" s="42">
        <v>1130423</v>
      </c>
      <c r="G18" s="39">
        <v>273460000</v>
      </c>
      <c r="H18" s="39">
        <v>273460000</v>
      </c>
      <c r="I18" s="39">
        <v>35000000</v>
      </c>
      <c r="J18" s="39">
        <v>583050423</v>
      </c>
      <c r="K18" s="39">
        <v>581920000</v>
      </c>
      <c r="L18" s="39"/>
      <c r="M18" s="39">
        <v>321155195</v>
      </c>
      <c r="N18" s="39">
        <v>0</v>
      </c>
      <c r="O18" s="39">
        <v>35000000</v>
      </c>
      <c r="P18" s="39">
        <v>225764805</v>
      </c>
      <c r="Q18" s="39">
        <v>0</v>
      </c>
      <c r="R18" s="39">
        <v>0</v>
      </c>
      <c r="S18" s="39">
        <v>581920000</v>
      </c>
      <c r="T18" s="39">
        <v>0</v>
      </c>
      <c r="U18" s="39">
        <v>39605000</v>
      </c>
      <c r="V18" s="39">
        <v>0</v>
      </c>
      <c r="W18" s="39">
        <v>0</v>
      </c>
      <c r="X18" s="39">
        <v>95214805</v>
      </c>
      <c r="Y18" s="42">
        <v>134819805</v>
      </c>
      <c r="Z18" s="39">
        <v>90945000</v>
      </c>
      <c r="AA18" s="39">
        <v>0</v>
      </c>
      <c r="AB18" s="39">
        <v>0</v>
      </c>
      <c r="AC18" s="42">
        <v>90945000</v>
      </c>
      <c r="AD18" s="39">
        <v>219910195</v>
      </c>
      <c r="AE18" s="39">
        <v>135295000</v>
      </c>
      <c r="AF18" s="39">
        <v>950000</v>
      </c>
      <c r="AG18" s="39">
        <v>0</v>
      </c>
      <c r="AH18" s="39">
        <v>0</v>
      </c>
      <c r="AI18" s="42">
        <v>356155195</v>
      </c>
      <c r="AJ18" s="42">
        <v>1130423</v>
      </c>
      <c r="AK18" s="42"/>
      <c r="AL18" s="42"/>
      <c r="AM18" s="42">
        <v>1130423</v>
      </c>
      <c r="AO18" s="44"/>
      <c r="AP18" s="44"/>
      <c r="AQ18" s="44"/>
      <c r="AR18" s="44"/>
      <c r="AS18" s="44"/>
      <c r="AT18" s="45"/>
      <c r="AU18" s="45"/>
    </row>
    <row r="19" spans="1:47" s="43" customFormat="1" x14ac:dyDescent="0.25">
      <c r="A19" s="40">
        <v>12</v>
      </c>
      <c r="B19" s="41" t="s">
        <v>53</v>
      </c>
      <c r="C19" s="42">
        <v>124389</v>
      </c>
      <c r="D19" s="42"/>
      <c r="E19" s="42"/>
      <c r="F19" s="42">
        <v>124389</v>
      </c>
      <c r="G19" s="39">
        <v>159330000</v>
      </c>
      <c r="H19" s="39">
        <v>159330000</v>
      </c>
      <c r="I19" s="39">
        <v>25000000</v>
      </c>
      <c r="J19" s="39">
        <v>343784389</v>
      </c>
      <c r="K19" s="39">
        <v>343660000</v>
      </c>
      <c r="L19" s="39"/>
      <c r="M19" s="39">
        <v>249557400</v>
      </c>
      <c r="N19" s="39">
        <v>0</v>
      </c>
      <c r="O19" s="39">
        <v>25000000</v>
      </c>
      <c r="P19" s="39">
        <v>69102600</v>
      </c>
      <c r="Q19" s="39">
        <v>0</v>
      </c>
      <c r="R19" s="39">
        <v>0</v>
      </c>
      <c r="S19" s="39">
        <v>343660000</v>
      </c>
      <c r="T19" s="39">
        <v>0</v>
      </c>
      <c r="U19" s="39">
        <v>14119000</v>
      </c>
      <c r="V19" s="39">
        <v>0</v>
      </c>
      <c r="W19" s="39">
        <v>0</v>
      </c>
      <c r="X19" s="39">
        <v>47583600</v>
      </c>
      <c r="Y19" s="42">
        <v>61702600</v>
      </c>
      <c r="Z19" s="39">
        <v>7400000</v>
      </c>
      <c r="AA19" s="39">
        <v>0</v>
      </c>
      <c r="AB19" s="39">
        <v>0</v>
      </c>
      <c r="AC19" s="42">
        <v>7400000</v>
      </c>
      <c r="AD19" s="39">
        <v>146933905</v>
      </c>
      <c r="AE19" s="39">
        <v>107504000</v>
      </c>
      <c r="AF19" s="39">
        <v>8265000</v>
      </c>
      <c r="AG19" s="39">
        <v>11854495</v>
      </c>
      <c r="AH19" s="39">
        <v>0</v>
      </c>
      <c r="AI19" s="42">
        <v>274557400</v>
      </c>
      <c r="AJ19" s="42">
        <v>124389</v>
      </c>
      <c r="AK19" s="42"/>
      <c r="AL19" s="42"/>
      <c r="AM19" s="42">
        <v>124389</v>
      </c>
      <c r="AO19" s="44"/>
      <c r="AP19" s="44"/>
      <c r="AQ19" s="44"/>
      <c r="AR19" s="44"/>
      <c r="AS19" s="44"/>
      <c r="AT19" s="45"/>
      <c r="AU19" s="45"/>
    </row>
    <row r="20" spans="1:47" s="43" customFormat="1" x14ac:dyDescent="0.25">
      <c r="A20" s="40">
        <v>13</v>
      </c>
      <c r="B20" s="41" t="s">
        <v>54</v>
      </c>
      <c r="C20" s="42">
        <v>167143</v>
      </c>
      <c r="D20" s="42"/>
      <c r="E20" s="42"/>
      <c r="F20" s="42">
        <v>167143</v>
      </c>
      <c r="G20" s="39">
        <v>176845000</v>
      </c>
      <c r="H20" s="39">
        <v>176845000</v>
      </c>
      <c r="I20" s="39">
        <v>35000000</v>
      </c>
      <c r="J20" s="39">
        <v>388857143</v>
      </c>
      <c r="K20" s="39">
        <v>388690000</v>
      </c>
      <c r="L20" s="39">
        <v>0</v>
      </c>
      <c r="M20" s="39">
        <v>201466000</v>
      </c>
      <c r="N20" s="39">
        <v>0</v>
      </c>
      <c r="O20" s="39">
        <v>35000000</v>
      </c>
      <c r="P20" s="39">
        <v>152224000</v>
      </c>
      <c r="Q20" s="39">
        <v>0</v>
      </c>
      <c r="R20" s="39">
        <v>0</v>
      </c>
      <c r="S20" s="39">
        <v>388690000</v>
      </c>
      <c r="T20" s="39">
        <v>0</v>
      </c>
      <c r="U20" s="39">
        <v>42320000</v>
      </c>
      <c r="V20" s="39">
        <v>0</v>
      </c>
      <c r="W20" s="39">
        <v>0</v>
      </c>
      <c r="X20" s="39">
        <v>76074100</v>
      </c>
      <c r="Y20" s="42">
        <v>118394100</v>
      </c>
      <c r="Z20" s="39">
        <v>33829900</v>
      </c>
      <c r="AA20" s="39">
        <v>0</v>
      </c>
      <c r="AB20" s="39">
        <v>0</v>
      </c>
      <c r="AC20" s="42">
        <v>33829900</v>
      </c>
      <c r="AD20" s="39">
        <v>207852000</v>
      </c>
      <c r="AE20" s="39">
        <v>12164000</v>
      </c>
      <c r="AF20" s="39">
        <v>16450000</v>
      </c>
      <c r="AG20" s="39">
        <v>0</v>
      </c>
      <c r="AH20" s="39">
        <v>0</v>
      </c>
      <c r="AI20" s="42">
        <v>236466000</v>
      </c>
      <c r="AJ20" s="42">
        <v>167143</v>
      </c>
      <c r="AK20" s="42"/>
      <c r="AL20" s="42"/>
      <c r="AM20" s="42">
        <v>167143</v>
      </c>
      <c r="AO20" s="44"/>
      <c r="AP20" s="44"/>
      <c r="AQ20" s="44"/>
      <c r="AR20" s="44"/>
      <c r="AS20" s="44"/>
      <c r="AT20" s="45"/>
      <c r="AU20" s="45"/>
    </row>
    <row r="21" spans="1:47" s="43" customFormat="1" ht="15.75" customHeight="1" x14ac:dyDescent="0.25">
      <c r="A21" s="40">
        <v>14</v>
      </c>
      <c r="B21" s="41" t="s">
        <v>55</v>
      </c>
      <c r="C21" s="42">
        <v>201053</v>
      </c>
      <c r="D21" s="42"/>
      <c r="E21" s="42"/>
      <c r="F21" s="42">
        <v>201053</v>
      </c>
      <c r="G21" s="39">
        <v>461605000</v>
      </c>
      <c r="H21" s="39">
        <v>461605000</v>
      </c>
      <c r="I21" s="39">
        <v>35000000</v>
      </c>
      <c r="J21" s="39">
        <v>958411053</v>
      </c>
      <c r="K21" s="39">
        <v>958210000</v>
      </c>
      <c r="L21" s="39"/>
      <c r="M21" s="39">
        <v>583916334</v>
      </c>
      <c r="N21" s="39">
        <v>0</v>
      </c>
      <c r="O21" s="39">
        <v>24690000</v>
      </c>
      <c r="P21" s="39">
        <v>339293666</v>
      </c>
      <c r="Q21" s="39">
        <v>0</v>
      </c>
      <c r="R21" s="39">
        <v>10310000</v>
      </c>
      <c r="S21" s="39">
        <v>958210000</v>
      </c>
      <c r="T21" s="39">
        <v>0</v>
      </c>
      <c r="U21" s="39">
        <v>77320620</v>
      </c>
      <c r="V21" s="39">
        <v>0</v>
      </c>
      <c r="W21" s="39">
        <v>0</v>
      </c>
      <c r="X21" s="39">
        <v>144150200</v>
      </c>
      <c r="Y21" s="42">
        <v>221470820</v>
      </c>
      <c r="Z21" s="39">
        <v>128132846</v>
      </c>
      <c r="AA21" s="39">
        <v>0</v>
      </c>
      <c r="AB21" s="39">
        <v>0</v>
      </c>
      <c r="AC21" s="42">
        <v>128132846</v>
      </c>
      <c r="AD21" s="39">
        <v>313905302</v>
      </c>
      <c r="AE21" s="39">
        <v>183700000</v>
      </c>
      <c r="AF21" s="39">
        <v>18350250</v>
      </c>
      <c r="AG21" s="39">
        <v>92650782</v>
      </c>
      <c r="AH21" s="39">
        <v>0</v>
      </c>
      <c r="AI21" s="42">
        <v>608606334</v>
      </c>
      <c r="AJ21" s="42">
        <v>201053</v>
      </c>
      <c r="AK21" s="42"/>
      <c r="AL21" s="42"/>
      <c r="AM21" s="42">
        <v>201053</v>
      </c>
      <c r="AO21" s="44"/>
      <c r="AP21" s="44"/>
      <c r="AQ21" s="44"/>
      <c r="AR21" s="44"/>
      <c r="AS21" s="44"/>
      <c r="AT21" s="45"/>
      <c r="AU21" s="45"/>
    </row>
    <row r="22" spans="1:47" s="43" customFormat="1" ht="15.75" customHeight="1" x14ac:dyDescent="0.25">
      <c r="A22" s="40">
        <v>15</v>
      </c>
      <c r="B22" s="41" t="s">
        <v>56</v>
      </c>
      <c r="C22" s="42">
        <v>121941</v>
      </c>
      <c r="D22" s="42"/>
      <c r="E22" s="42"/>
      <c r="F22" s="42">
        <v>121941</v>
      </c>
      <c r="G22" s="39">
        <v>169500000</v>
      </c>
      <c r="H22" s="39">
        <v>169500000</v>
      </c>
      <c r="I22" s="39">
        <v>70000000</v>
      </c>
      <c r="J22" s="39">
        <v>409121941</v>
      </c>
      <c r="K22" s="39">
        <v>409000000</v>
      </c>
      <c r="L22" s="39"/>
      <c r="M22" s="39">
        <v>253632000</v>
      </c>
      <c r="N22" s="39">
        <v>0</v>
      </c>
      <c r="O22" s="39">
        <v>38174700</v>
      </c>
      <c r="P22" s="39">
        <v>85368000</v>
      </c>
      <c r="Q22" s="39">
        <v>0</v>
      </c>
      <c r="R22" s="39">
        <v>31825300</v>
      </c>
      <c r="S22" s="39">
        <v>409000000</v>
      </c>
      <c r="T22" s="39">
        <v>0</v>
      </c>
      <c r="U22" s="39">
        <v>37215900</v>
      </c>
      <c r="V22" s="39">
        <v>0</v>
      </c>
      <c r="W22" s="39">
        <v>0</v>
      </c>
      <c r="X22" s="39">
        <v>75643300</v>
      </c>
      <c r="Y22" s="42">
        <v>112859200</v>
      </c>
      <c r="Z22" s="39">
        <v>4334100</v>
      </c>
      <c r="AA22" s="39">
        <v>0</v>
      </c>
      <c r="AB22" s="39">
        <v>0</v>
      </c>
      <c r="AC22" s="42">
        <v>4334100</v>
      </c>
      <c r="AD22" s="39">
        <v>245408650</v>
      </c>
      <c r="AE22" s="39">
        <v>46398050</v>
      </c>
      <c r="AF22" s="39">
        <v>0</v>
      </c>
      <c r="AG22" s="39">
        <v>0</v>
      </c>
      <c r="AH22" s="39">
        <v>0</v>
      </c>
      <c r="AI22" s="42">
        <v>291806700</v>
      </c>
      <c r="AJ22" s="42">
        <v>121941</v>
      </c>
      <c r="AK22" s="42"/>
      <c r="AL22" s="42"/>
      <c r="AM22" s="42">
        <v>121941</v>
      </c>
      <c r="AO22" s="44"/>
      <c r="AP22" s="44"/>
      <c r="AQ22" s="44"/>
      <c r="AR22" s="44"/>
      <c r="AS22" s="44"/>
      <c r="AT22" s="45"/>
      <c r="AU22" s="45"/>
    </row>
    <row r="23" spans="1:47" s="43" customFormat="1" ht="15.75" customHeight="1" x14ac:dyDescent="0.25">
      <c r="A23" s="40">
        <v>16</v>
      </c>
      <c r="B23" s="41" t="s">
        <v>57</v>
      </c>
      <c r="C23" s="42">
        <v>70576</v>
      </c>
      <c r="D23" s="42"/>
      <c r="E23" s="42"/>
      <c r="F23" s="42">
        <v>70576</v>
      </c>
      <c r="G23" s="39">
        <v>94920000</v>
      </c>
      <c r="H23" s="39">
        <v>94920000</v>
      </c>
      <c r="I23" s="39">
        <v>0</v>
      </c>
      <c r="J23" s="39">
        <v>189910576</v>
      </c>
      <c r="K23" s="39">
        <v>189840000</v>
      </c>
      <c r="L23" s="39"/>
      <c r="M23" s="39">
        <v>114214160</v>
      </c>
      <c r="N23" s="39">
        <v>0</v>
      </c>
      <c r="O23" s="39">
        <v>0</v>
      </c>
      <c r="P23" s="39">
        <v>75625840</v>
      </c>
      <c r="Q23" s="39">
        <v>0</v>
      </c>
      <c r="R23" s="39">
        <v>0</v>
      </c>
      <c r="S23" s="39">
        <v>189840000</v>
      </c>
      <c r="T23" s="39">
        <v>0</v>
      </c>
      <c r="U23" s="39">
        <v>13663500</v>
      </c>
      <c r="V23" s="39">
        <v>0</v>
      </c>
      <c r="W23" s="39">
        <v>0</v>
      </c>
      <c r="X23" s="39">
        <v>34288700</v>
      </c>
      <c r="Y23" s="42">
        <v>47952200</v>
      </c>
      <c r="Z23" s="39">
        <v>27673640</v>
      </c>
      <c r="AA23" s="39">
        <v>0</v>
      </c>
      <c r="AB23" s="39">
        <v>0</v>
      </c>
      <c r="AC23" s="42">
        <v>27673640</v>
      </c>
      <c r="AD23" s="39">
        <v>66464160</v>
      </c>
      <c r="AE23" s="39">
        <v>33440000</v>
      </c>
      <c r="AF23" s="39">
        <v>6600000</v>
      </c>
      <c r="AG23" s="39">
        <v>7710000</v>
      </c>
      <c r="AH23" s="39">
        <v>0</v>
      </c>
      <c r="AI23" s="42">
        <v>114214160</v>
      </c>
      <c r="AJ23" s="42">
        <v>70576</v>
      </c>
      <c r="AK23" s="42"/>
      <c r="AL23" s="42"/>
      <c r="AM23" s="42">
        <v>70576</v>
      </c>
      <c r="AO23" s="44"/>
      <c r="AP23" s="44"/>
      <c r="AQ23" s="44"/>
      <c r="AR23" s="44"/>
      <c r="AS23" s="44"/>
      <c r="AT23" s="45"/>
      <c r="AU23" s="45"/>
    </row>
    <row r="24" spans="1:47" s="43" customFormat="1" ht="15.75" customHeight="1" x14ac:dyDescent="0.25">
      <c r="A24" s="40">
        <v>17</v>
      </c>
      <c r="B24" s="41" t="s">
        <v>58</v>
      </c>
      <c r="C24" s="42">
        <v>219190</v>
      </c>
      <c r="D24" s="42"/>
      <c r="E24" s="42"/>
      <c r="F24" s="42">
        <v>219190</v>
      </c>
      <c r="G24" s="39">
        <v>68930000</v>
      </c>
      <c r="H24" s="39">
        <v>68930000</v>
      </c>
      <c r="I24" s="39">
        <v>0</v>
      </c>
      <c r="J24" s="39">
        <v>138079190</v>
      </c>
      <c r="K24" s="39">
        <v>137860000</v>
      </c>
      <c r="L24" s="39"/>
      <c r="M24" s="39">
        <v>107588700</v>
      </c>
      <c r="N24" s="39">
        <v>0</v>
      </c>
      <c r="O24" s="39">
        <v>0</v>
      </c>
      <c r="P24" s="39">
        <v>30271300</v>
      </c>
      <c r="Q24" s="39">
        <v>0</v>
      </c>
      <c r="R24" s="39">
        <v>0</v>
      </c>
      <c r="S24" s="39">
        <v>137860000</v>
      </c>
      <c r="T24" s="39">
        <v>0</v>
      </c>
      <c r="U24" s="39">
        <v>17000000</v>
      </c>
      <c r="V24" s="39">
        <v>0</v>
      </c>
      <c r="W24" s="39">
        <v>0</v>
      </c>
      <c r="X24" s="39">
        <v>7321300</v>
      </c>
      <c r="Y24" s="42">
        <v>24321300</v>
      </c>
      <c r="Z24" s="39">
        <v>5950000</v>
      </c>
      <c r="AA24" s="39">
        <v>0</v>
      </c>
      <c r="AB24" s="39">
        <v>0</v>
      </c>
      <c r="AC24" s="42">
        <v>5950000</v>
      </c>
      <c r="AD24" s="39">
        <v>75188700</v>
      </c>
      <c r="AE24" s="39">
        <v>31800000</v>
      </c>
      <c r="AF24" s="39">
        <v>600000</v>
      </c>
      <c r="AG24" s="39">
        <v>0</v>
      </c>
      <c r="AH24" s="39">
        <v>0</v>
      </c>
      <c r="AI24" s="42">
        <v>107588700</v>
      </c>
      <c r="AJ24" s="42">
        <v>219190</v>
      </c>
      <c r="AK24" s="42"/>
      <c r="AL24" s="42"/>
      <c r="AM24" s="42">
        <v>219190</v>
      </c>
      <c r="AO24" s="44"/>
      <c r="AP24" s="44"/>
      <c r="AQ24" s="44"/>
      <c r="AR24" s="44"/>
      <c r="AS24" s="44"/>
      <c r="AT24" s="45"/>
      <c r="AU24" s="45"/>
    </row>
    <row r="25" spans="1:47" s="43" customFormat="1" ht="15.75" customHeight="1" x14ac:dyDescent="0.25">
      <c r="A25" s="40">
        <v>18</v>
      </c>
      <c r="B25" s="41" t="s">
        <v>59</v>
      </c>
      <c r="C25" s="42">
        <v>396688</v>
      </c>
      <c r="D25" s="42"/>
      <c r="E25" s="42"/>
      <c r="F25" s="42">
        <v>396688</v>
      </c>
      <c r="G25" s="39">
        <v>131080000</v>
      </c>
      <c r="H25" s="39">
        <v>131080000</v>
      </c>
      <c r="I25" s="39">
        <v>70000000</v>
      </c>
      <c r="J25" s="39">
        <v>332556688</v>
      </c>
      <c r="K25" s="39">
        <v>332160000</v>
      </c>
      <c r="L25" s="39"/>
      <c r="M25" s="39">
        <v>165574400</v>
      </c>
      <c r="N25" s="39">
        <v>0</v>
      </c>
      <c r="O25" s="39">
        <v>58839300</v>
      </c>
      <c r="P25" s="39">
        <v>96585600</v>
      </c>
      <c r="Q25" s="39">
        <v>0</v>
      </c>
      <c r="R25" s="39">
        <v>11160700</v>
      </c>
      <c r="S25" s="39">
        <v>332160000</v>
      </c>
      <c r="T25" s="39">
        <v>0</v>
      </c>
      <c r="U25" s="39">
        <v>60200000</v>
      </c>
      <c r="V25" s="39">
        <v>0</v>
      </c>
      <c r="W25" s="39">
        <v>0</v>
      </c>
      <c r="X25" s="39">
        <v>26346300</v>
      </c>
      <c r="Y25" s="42">
        <v>86546300</v>
      </c>
      <c r="Z25" s="39">
        <v>21200000</v>
      </c>
      <c r="AA25" s="39">
        <v>0</v>
      </c>
      <c r="AB25" s="39">
        <v>0</v>
      </c>
      <c r="AC25" s="42">
        <v>21200000</v>
      </c>
      <c r="AD25" s="39">
        <v>145449795</v>
      </c>
      <c r="AE25" s="39">
        <v>63287500</v>
      </c>
      <c r="AF25" s="39">
        <v>0</v>
      </c>
      <c r="AG25" s="39">
        <v>15676405</v>
      </c>
      <c r="AH25" s="39">
        <v>0</v>
      </c>
      <c r="AI25" s="42">
        <v>224413700</v>
      </c>
      <c r="AJ25" s="42">
        <v>396688</v>
      </c>
      <c r="AK25" s="42"/>
      <c r="AL25" s="42"/>
      <c r="AM25" s="42">
        <v>396688</v>
      </c>
      <c r="AO25" s="44"/>
      <c r="AP25" s="44"/>
      <c r="AQ25" s="44"/>
      <c r="AR25" s="44"/>
      <c r="AS25" s="44"/>
      <c r="AT25" s="45"/>
      <c r="AU25" s="45"/>
    </row>
    <row r="26" spans="1:47" s="43" customFormat="1" ht="15.75" customHeight="1" x14ac:dyDescent="0.25">
      <c r="A26" s="40">
        <v>19</v>
      </c>
      <c r="B26" s="41" t="s">
        <v>60</v>
      </c>
      <c r="C26" s="42">
        <v>17476</v>
      </c>
      <c r="D26" s="42"/>
      <c r="E26" s="42"/>
      <c r="F26" s="42">
        <v>17476</v>
      </c>
      <c r="G26" s="39">
        <v>182495000</v>
      </c>
      <c r="H26" s="39">
        <v>182495000</v>
      </c>
      <c r="I26" s="39">
        <v>35000000</v>
      </c>
      <c r="J26" s="39">
        <v>400007476</v>
      </c>
      <c r="K26" s="39">
        <v>399990000</v>
      </c>
      <c r="L26" s="39"/>
      <c r="M26" s="39">
        <v>264291000</v>
      </c>
      <c r="N26" s="39">
        <v>0</v>
      </c>
      <c r="O26" s="39">
        <v>35000000</v>
      </c>
      <c r="P26" s="39">
        <v>100699000</v>
      </c>
      <c r="Q26" s="39">
        <v>0</v>
      </c>
      <c r="R26" s="39">
        <v>0</v>
      </c>
      <c r="S26" s="39">
        <v>399990000</v>
      </c>
      <c r="T26" s="39">
        <v>0</v>
      </c>
      <c r="U26" s="39">
        <v>32985000</v>
      </c>
      <c r="V26" s="39">
        <v>0</v>
      </c>
      <c r="W26" s="39">
        <v>0</v>
      </c>
      <c r="X26" s="39">
        <v>63492000</v>
      </c>
      <c r="Y26" s="42">
        <v>96477000</v>
      </c>
      <c r="Z26" s="39">
        <v>4222000</v>
      </c>
      <c r="AA26" s="39">
        <v>0</v>
      </c>
      <c r="AB26" s="39">
        <v>0</v>
      </c>
      <c r="AC26" s="42">
        <v>4222000</v>
      </c>
      <c r="AD26" s="39">
        <v>171621600</v>
      </c>
      <c r="AE26" s="39">
        <v>97011000</v>
      </c>
      <c r="AF26" s="39">
        <v>7400000</v>
      </c>
      <c r="AG26" s="39">
        <v>23258400</v>
      </c>
      <c r="AH26" s="39">
        <v>0</v>
      </c>
      <c r="AI26" s="42">
        <v>299291000</v>
      </c>
      <c r="AJ26" s="42">
        <v>17476</v>
      </c>
      <c r="AK26" s="42"/>
      <c r="AL26" s="42"/>
      <c r="AM26" s="42">
        <v>17476</v>
      </c>
      <c r="AO26" s="44"/>
      <c r="AP26" s="44"/>
      <c r="AQ26" s="44"/>
      <c r="AR26" s="44"/>
      <c r="AS26" s="44"/>
      <c r="AT26" s="45"/>
      <c r="AU26" s="45"/>
    </row>
    <row r="27" spans="1:47" s="43" customFormat="1" ht="15.75" customHeight="1" x14ac:dyDescent="0.25">
      <c r="A27" s="40">
        <v>20</v>
      </c>
      <c r="B27" s="41" t="s">
        <v>61</v>
      </c>
      <c r="C27" s="42">
        <v>9648</v>
      </c>
      <c r="D27" s="42">
        <v>0</v>
      </c>
      <c r="E27" s="42">
        <v>0</v>
      </c>
      <c r="F27" s="42">
        <v>9648</v>
      </c>
      <c r="G27" s="39">
        <v>229390000</v>
      </c>
      <c r="H27" s="39">
        <v>229390000</v>
      </c>
      <c r="I27" s="39">
        <v>35000000</v>
      </c>
      <c r="J27" s="39">
        <v>493789648</v>
      </c>
      <c r="K27" s="39">
        <v>493780000</v>
      </c>
      <c r="L27" s="39"/>
      <c r="M27" s="39">
        <v>382681713</v>
      </c>
      <c r="N27" s="39">
        <v>0</v>
      </c>
      <c r="O27" s="39">
        <v>35000000</v>
      </c>
      <c r="P27" s="39">
        <v>76098287</v>
      </c>
      <c r="Q27" s="39">
        <v>0</v>
      </c>
      <c r="R27" s="39">
        <v>0</v>
      </c>
      <c r="S27" s="39">
        <v>493780000</v>
      </c>
      <c r="T27" s="39">
        <v>0</v>
      </c>
      <c r="U27" s="39">
        <v>47700000</v>
      </c>
      <c r="V27" s="39">
        <v>0</v>
      </c>
      <c r="W27" s="39">
        <v>0</v>
      </c>
      <c r="X27" s="39">
        <v>10419000</v>
      </c>
      <c r="Y27" s="42">
        <v>58119000</v>
      </c>
      <c r="Z27" s="39">
        <v>17979287</v>
      </c>
      <c r="AA27" s="39">
        <v>0</v>
      </c>
      <c r="AB27" s="39">
        <v>0</v>
      </c>
      <c r="AC27" s="42">
        <v>17979287</v>
      </c>
      <c r="AD27" s="39">
        <v>263410713</v>
      </c>
      <c r="AE27" s="39">
        <v>119971000</v>
      </c>
      <c r="AF27" s="39">
        <v>11550000</v>
      </c>
      <c r="AG27" s="39">
        <v>22750000</v>
      </c>
      <c r="AH27" s="39">
        <v>0</v>
      </c>
      <c r="AI27" s="42">
        <v>417681713</v>
      </c>
      <c r="AJ27" s="42">
        <v>9648</v>
      </c>
      <c r="AK27" s="42">
        <v>0</v>
      </c>
      <c r="AL27" s="42">
        <v>0</v>
      </c>
      <c r="AM27" s="42">
        <v>9648</v>
      </c>
      <c r="AO27" s="44"/>
      <c r="AP27" s="44"/>
      <c r="AQ27" s="44"/>
      <c r="AR27" s="44"/>
      <c r="AS27" s="44"/>
      <c r="AT27" s="45"/>
      <c r="AU27" s="45"/>
    </row>
    <row r="28" spans="1:47" s="43" customFormat="1" ht="15.75" customHeight="1" x14ac:dyDescent="0.25">
      <c r="A28" s="40">
        <v>21</v>
      </c>
      <c r="B28" s="41" t="s">
        <v>62</v>
      </c>
      <c r="C28" s="42">
        <v>19310</v>
      </c>
      <c r="D28" s="42"/>
      <c r="E28" s="42"/>
      <c r="F28" s="42">
        <v>19310</v>
      </c>
      <c r="G28" s="39">
        <v>74015000</v>
      </c>
      <c r="H28" s="39">
        <v>74015000</v>
      </c>
      <c r="I28" s="39">
        <v>35000000</v>
      </c>
      <c r="J28" s="39">
        <v>183049310</v>
      </c>
      <c r="K28" s="39">
        <v>183030000</v>
      </c>
      <c r="L28" s="39"/>
      <c r="M28" s="39">
        <v>101440000</v>
      </c>
      <c r="N28" s="39">
        <v>0</v>
      </c>
      <c r="O28" s="39">
        <v>35000000</v>
      </c>
      <c r="P28" s="39">
        <v>46590000</v>
      </c>
      <c r="Q28" s="39">
        <v>0</v>
      </c>
      <c r="R28" s="39">
        <v>0</v>
      </c>
      <c r="S28" s="39">
        <v>183030000</v>
      </c>
      <c r="T28" s="39">
        <v>0</v>
      </c>
      <c r="U28" s="39">
        <v>21190000</v>
      </c>
      <c r="V28" s="39">
        <v>0</v>
      </c>
      <c r="W28" s="39">
        <v>0</v>
      </c>
      <c r="X28" s="39">
        <v>24900000</v>
      </c>
      <c r="Y28" s="42">
        <v>46090000</v>
      </c>
      <c r="Z28" s="39">
        <v>500000</v>
      </c>
      <c r="AA28" s="39">
        <v>0</v>
      </c>
      <c r="AB28" s="39">
        <v>0</v>
      </c>
      <c r="AC28" s="42">
        <v>500000</v>
      </c>
      <c r="AD28" s="39">
        <v>115940000</v>
      </c>
      <c r="AE28" s="39">
        <v>14000000</v>
      </c>
      <c r="AF28" s="39">
        <v>0</v>
      </c>
      <c r="AG28" s="39">
        <v>6500000</v>
      </c>
      <c r="AH28" s="39">
        <v>0</v>
      </c>
      <c r="AI28" s="42">
        <v>136440000</v>
      </c>
      <c r="AJ28" s="42">
        <v>19310</v>
      </c>
      <c r="AK28" s="42"/>
      <c r="AL28" s="42"/>
      <c r="AM28" s="42">
        <v>19310</v>
      </c>
      <c r="AO28" s="44"/>
      <c r="AP28" s="44"/>
      <c r="AQ28" s="44"/>
      <c r="AR28" s="44"/>
      <c r="AS28" s="44"/>
      <c r="AT28" s="45"/>
      <c r="AU28" s="45"/>
    </row>
    <row r="29" spans="1:47" s="43" customFormat="1" ht="15.75" customHeight="1" x14ac:dyDescent="0.25">
      <c r="A29" s="40">
        <v>22</v>
      </c>
      <c r="B29" s="41" t="s">
        <v>63</v>
      </c>
      <c r="C29" s="42">
        <v>0</v>
      </c>
      <c r="D29" s="42"/>
      <c r="E29" s="42"/>
      <c r="F29" s="42">
        <v>0</v>
      </c>
      <c r="G29" s="39">
        <v>36160000</v>
      </c>
      <c r="H29" s="39">
        <v>36160000</v>
      </c>
      <c r="I29" s="39">
        <v>0</v>
      </c>
      <c r="J29" s="39">
        <v>72320000</v>
      </c>
      <c r="K29" s="39">
        <v>72320000</v>
      </c>
      <c r="L29" s="39"/>
      <c r="M29" s="39">
        <v>23389400</v>
      </c>
      <c r="N29" s="39">
        <v>0</v>
      </c>
      <c r="O29" s="39">
        <v>0</v>
      </c>
      <c r="P29" s="39">
        <v>48930600</v>
      </c>
      <c r="Q29" s="39">
        <v>0</v>
      </c>
      <c r="R29" s="39">
        <v>0</v>
      </c>
      <c r="S29" s="39">
        <v>72320000</v>
      </c>
      <c r="T29" s="39">
        <v>0</v>
      </c>
      <c r="U29" s="39">
        <v>38290000</v>
      </c>
      <c r="V29" s="39">
        <v>0</v>
      </c>
      <c r="W29" s="39">
        <v>0</v>
      </c>
      <c r="X29" s="39">
        <v>9530600</v>
      </c>
      <c r="Y29" s="42">
        <v>47820600</v>
      </c>
      <c r="Z29" s="39">
        <v>1110000</v>
      </c>
      <c r="AA29" s="39">
        <v>0</v>
      </c>
      <c r="AB29" s="39">
        <v>0</v>
      </c>
      <c r="AC29" s="42">
        <v>1110000</v>
      </c>
      <c r="AD29" s="39">
        <v>21989400</v>
      </c>
      <c r="AE29" s="39">
        <v>1200000</v>
      </c>
      <c r="AF29" s="39">
        <v>200000</v>
      </c>
      <c r="AG29" s="39">
        <v>0</v>
      </c>
      <c r="AH29" s="39">
        <v>0</v>
      </c>
      <c r="AI29" s="42">
        <v>23389400</v>
      </c>
      <c r="AJ29" s="42"/>
      <c r="AK29" s="42"/>
      <c r="AL29" s="42"/>
      <c r="AM29" s="42">
        <v>0</v>
      </c>
      <c r="AO29" s="44"/>
      <c r="AP29" s="44"/>
      <c r="AQ29" s="44"/>
      <c r="AR29" s="44"/>
      <c r="AS29" s="44"/>
      <c r="AT29" s="45"/>
      <c r="AU29" s="45"/>
    </row>
    <row r="30" spans="1:47" s="43" customFormat="1" ht="15.75" customHeight="1" x14ac:dyDescent="0.25">
      <c r="A30" s="48">
        <v>23</v>
      </c>
      <c r="B30" s="49" t="s">
        <v>64</v>
      </c>
      <c r="C30" s="42">
        <v>0</v>
      </c>
      <c r="D30" s="42"/>
      <c r="E30" s="42"/>
      <c r="F30" s="42">
        <v>0</v>
      </c>
      <c r="G30" s="39">
        <v>14690000</v>
      </c>
      <c r="H30" s="39">
        <v>14690000</v>
      </c>
      <c r="I30" s="39">
        <v>0</v>
      </c>
      <c r="J30" s="39">
        <v>29380000</v>
      </c>
      <c r="K30" s="39">
        <v>29380000</v>
      </c>
      <c r="L30" s="50"/>
      <c r="M30" s="39">
        <v>8022100</v>
      </c>
      <c r="N30" s="39">
        <v>0</v>
      </c>
      <c r="O30" s="39">
        <v>0</v>
      </c>
      <c r="P30" s="39">
        <v>21357900</v>
      </c>
      <c r="Q30" s="39">
        <v>0</v>
      </c>
      <c r="R30" s="39">
        <v>0</v>
      </c>
      <c r="S30" s="39">
        <v>29380000</v>
      </c>
      <c r="T30" s="39">
        <v>0</v>
      </c>
      <c r="U30" s="39">
        <v>16707000</v>
      </c>
      <c r="V30" s="39">
        <v>0</v>
      </c>
      <c r="W30" s="39">
        <v>0</v>
      </c>
      <c r="X30" s="39">
        <v>4650900</v>
      </c>
      <c r="Y30" s="42">
        <v>21357900</v>
      </c>
      <c r="Z30" s="39">
        <v>0</v>
      </c>
      <c r="AA30" s="39">
        <v>0</v>
      </c>
      <c r="AB30" s="39">
        <v>0</v>
      </c>
      <c r="AC30" s="42">
        <v>0</v>
      </c>
      <c r="AD30" s="39">
        <v>6472100</v>
      </c>
      <c r="AE30" s="39">
        <v>1200000</v>
      </c>
      <c r="AF30" s="39">
        <v>350000</v>
      </c>
      <c r="AG30" s="39">
        <v>0</v>
      </c>
      <c r="AH30" s="39">
        <v>0</v>
      </c>
      <c r="AI30" s="42">
        <v>8022100</v>
      </c>
      <c r="AJ30" s="42"/>
      <c r="AK30" s="42"/>
      <c r="AL30" s="42"/>
      <c r="AM30" s="42">
        <v>0</v>
      </c>
      <c r="AO30" s="44"/>
      <c r="AP30" s="44"/>
      <c r="AQ30" s="44"/>
      <c r="AR30" s="44"/>
      <c r="AS30" s="44"/>
      <c r="AT30" s="45"/>
      <c r="AU30" s="45"/>
    </row>
    <row r="31" spans="1:47" s="43" customFormat="1" ht="15.75" customHeight="1" x14ac:dyDescent="0.25">
      <c r="A31" s="51"/>
      <c r="B31" s="51" t="s">
        <v>12</v>
      </c>
      <c r="C31" s="42" t="e">
        <f>+#REF!</f>
        <v>#REF!</v>
      </c>
      <c r="D31" s="42" t="e">
        <f>+#REF!</f>
        <v>#REF!</v>
      </c>
      <c r="E31" s="42" t="e">
        <f>+#REF!</f>
        <v>#REF!</v>
      </c>
      <c r="F31" s="52">
        <f>SUM(F8:F30)</f>
        <v>5519515</v>
      </c>
      <c r="G31" s="39">
        <v>5986175000</v>
      </c>
      <c r="H31" s="39">
        <v>5986175000</v>
      </c>
      <c r="I31" s="39">
        <v>690000000</v>
      </c>
      <c r="J31" s="53">
        <v>12566169515</v>
      </c>
      <c r="K31" s="53">
        <v>12560650000</v>
      </c>
      <c r="L31" s="53">
        <v>0</v>
      </c>
      <c r="M31" s="53">
        <v>8717401042</v>
      </c>
      <c r="N31" s="53">
        <v>0</v>
      </c>
      <c r="O31" s="53">
        <v>500059000</v>
      </c>
      <c r="P31" s="53">
        <v>3153248958</v>
      </c>
      <c r="Q31" s="53">
        <v>0</v>
      </c>
      <c r="R31" s="53">
        <v>189941000</v>
      </c>
      <c r="S31" s="53">
        <v>12560650000</v>
      </c>
      <c r="T31" s="53">
        <v>0</v>
      </c>
      <c r="U31" s="53">
        <v>1048901280</v>
      </c>
      <c r="V31" s="53">
        <v>0</v>
      </c>
      <c r="W31" s="53">
        <v>0</v>
      </c>
      <c r="X31" s="53">
        <v>1550998905</v>
      </c>
      <c r="Y31" s="53">
        <v>2599900185</v>
      </c>
      <c r="Z31" s="53"/>
      <c r="AA31" s="53">
        <v>0</v>
      </c>
      <c r="AB31" s="53">
        <v>0</v>
      </c>
      <c r="AC31" s="53">
        <v>743289773</v>
      </c>
      <c r="AD31" s="42"/>
      <c r="AE31" s="42"/>
      <c r="AF31" s="42"/>
      <c r="AG31" s="42"/>
      <c r="AH31" s="42"/>
      <c r="AI31" s="53">
        <v>9217460042</v>
      </c>
      <c r="AJ31" s="53"/>
      <c r="AK31" s="53"/>
      <c r="AL31" s="53"/>
      <c r="AM31" s="53">
        <v>5519515</v>
      </c>
    </row>
    <row r="32" spans="1:47" s="43" customFormat="1" ht="15.75" customHeight="1" x14ac:dyDescent="0.25">
      <c r="A32" s="54"/>
      <c r="B32" s="41" t="s">
        <v>65</v>
      </c>
      <c r="C32" s="42" t="e">
        <f>+#REF!</f>
        <v>#REF!</v>
      </c>
      <c r="D32" s="42" t="e">
        <f>+#REF!</f>
        <v>#REF!</v>
      </c>
      <c r="E32" s="42" t="e">
        <f>+#REF!</f>
        <v>#REF!</v>
      </c>
      <c r="F32" s="39">
        <f t="shared" ref="F32" si="0">F31</f>
        <v>5519515</v>
      </c>
      <c r="G32" s="39"/>
      <c r="H32" s="39"/>
      <c r="I32" s="39"/>
      <c r="J32" s="39">
        <v>12566169515</v>
      </c>
      <c r="K32" s="39">
        <v>12560650000</v>
      </c>
      <c r="L32" s="39">
        <v>0</v>
      </c>
      <c r="M32" s="39"/>
      <c r="N32" s="39"/>
      <c r="O32" s="39"/>
      <c r="P32" s="39"/>
      <c r="Q32" s="39"/>
      <c r="R32" s="39"/>
      <c r="S32" s="39">
        <v>12560650000</v>
      </c>
      <c r="T32" s="42"/>
      <c r="U32" s="42"/>
      <c r="V32" s="42"/>
      <c r="W32" s="42"/>
      <c r="X32" s="42"/>
      <c r="Y32" s="39">
        <v>2599900185</v>
      </c>
      <c r="Z32" s="39"/>
      <c r="AA32" s="39">
        <v>0</v>
      </c>
      <c r="AB32" s="39">
        <v>0</v>
      </c>
      <c r="AC32" s="39">
        <v>743289773</v>
      </c>
      <c r="AD32" s="42"/>
      <c r="AE32" s="42"/>
      <c r="AF32" s="42"/>
      <c r="AG32" s="42"/>
      <c r="AH32" s="42"/>
      <c r="AI32" s="39">
        <v>9217460042</v>
      </c>
      <c r="AJ32" s="39"/>
      <c r="AK32" s="39"/>
      <c r="AL32" s="39"/>
      <c r="AM32" s="39">
        <v>5519515</v>
      </c>
    </row>
    <row r="33" spans="1:39" ht="2.25" customHeight="1" x14ac:dyDescent="0.25">
      <c r="A33" s="16"/>
      <c r="B33" s="1"/>
      <c r="C33" s="1"/>
      <c r="D33" s="1"/>
      <c r="E33" s="1"/>
      <c r="F33" s="3">
        <v>90136905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.75" hidden="1" customHeight="1" x14ac:dyDescent="0.25">
      <c r="A34" s="16"/>
      <c r="B34" s="1"/>
      <c r="C34" s="1"/>
      <c r="D34" s="1"/>
      <c r="E34" s="1"/>
      <c r="F34" s="3">
        <f>F33-F32</f>
        <v>84617390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3">
        <f>AK32+AL32</f>
        <v>0</v>
      </c>
      <c r="AM34" s="1"/>
    </row>
    <row r="35" spans="1:39" ht="5.25" customHeight="1" x14ac:dyDescent="0.25">
      <c r="A35" s="16"/>
      <c r="B35" s="1"/>
      <c r="C35" s="1"/>
      <c r="D35" s="1"/>
      <c r="E35" s="1"/>
      <c r="F35" s="1"/>
      <c r="G35" s="1" t="s">
        <v>72</v>
      </c>
      <c r="H35" s="1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.75" customHeight="1" x14ac:dyDescent="0.25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 t="s">
        <v>73</v>
      </c>
      <c r="N36" s="1"/>
      <c r="O36" s="26">
        <f>M31+P31</f>
        <v>11870650000</v>
      </c>
      <c r="P36" s="26"/>
      <c r="Q36" s="1"/>
      <c r="R36" s="26">
        <f>O31+R31</f>
        <v>690000000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55" t="s">
        <v>66</v>
      </c>
      <c r="AL36" s="56"/>
      <c r="AM36" s="57"/>
    </row>
    <row r="37" spans="1:39" ht="15.75" customHeight="1" x14ac:dyDescent="0.25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 t="s">
        <v>74</v>
      </c>
      <c r="N37" s="1"/>
      <c r="O37" s="26">
        <f>O31+R31</f>
        <v>690000000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55" t="s">
        <v>67</v>
      </c>
      <c r="AL37" s="56"/>
      <c r="AM37" s="57"/>
    </row>
    <row r="38" spans="1:39" ht="15.75" customHeight="1" x14ac:dyDescent="0.25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 t="s">
        <v>78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7"/>
      <c r="AL38" s="18"/>
      <c r="AM38" s="17"/>
    </row>
    <row r="39" spans="1:39" ht="15.75" customHeight="1" x14ac:dyDescent="0.25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 t="s">
        <v>76</v>
      </c>
      <c r="N39" s="3">
        <f>M31+P31</f>
        <v>11870650000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7"/>
      <c r="AL39" s="18"/>
      <c r="AM39" s="17"/>
    </row>
    <row r="40" spans="1:39" ht="15.75" customHeight="1" x14ac:dyDescent="0.25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 t="s">
        <v>77</v>
      </c>
      <c r="N40" s="3">
        <f>R36</f>
        <v>690000000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58" t="s">
        <v>68</v>
      </c>
      <c r="AL40" s="56"/>
      <c r="AM40" s="57"/>
    </row>
    <row r="41" spans="1:39" ht="15.75" customHeight="1" x14ac:dyDescent="0.25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58" t="s">
        <v>69</v>
      </c>
      <c r="AL41" s="56"/>
      <c r="AM41" s="57"/>
    </row>
    <row r="42" spans="1:39" ht="15.75" customHeight="1" x14ac:dyDescent="0.25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58" t="s">
        <v>70</v>
      </c>
      <c r="AL42" s="56"/>
      <c r="AM42" s="57"/>
    </row>
    <row r="43" spans="1:39" ht="15.75" customHeight="1" x14ac:dyDescent="0.25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75" customHeight="1" x14ac:dyDescent="0.25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 x14ac:dyDescent="0.25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 x14ac:dyDescent="0.25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.75" customHeight="1" x14ac:dyDescent="0.25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 x14ac:dyDescent="0.25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 x14ac:dyDescent="0.25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 x14ac:dyDescent="0.25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 x14ac:dyDescent="0.25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 x14ac:dyDescent="0.25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 x14ac:dyDescent="0.25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 x14ac:dyDescent="0.25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.75" customHeight="1" x14ac:dyDescent="0.25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.75" customHeight="1" x14ac:dyDescent="0.25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 x14ac:dyDescent="0.25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 x14ac:dyDescent="0.25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 x14ac:dyDescent="0.25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 x14ac:dyDescent="0.25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 x14ac:dyDescent="0.25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 x14ac:dyDescent="0.25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 x14ac:dyDescent="0.25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 x14ac:dyDescent="0.25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 x14ac:dyDescent="0.25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 x14ac:dyDescent="0.25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 x14ac:dyDescent="0.25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 x14ac:dyDescent="0.25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 x14ac:dyDescent="0.25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 x14ac:dyDescent="0.25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 x14ac:dyDescent="0.25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 x14ac:dyDescent="0.25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 x14ac:dyDescent="0.25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 x14ac:dyDescent="0.25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 x14ac:dyDescent="0.25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 x14ac:dyDescent="0.25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 x14ac:dyDescent="0.25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 x14ac:dyDescent="0.25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 x14ac:dyDescent="0.25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 x14ac:dyDescent="0.25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 x14ac:dyDescent="0.25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 x14ac:dyDescent="0.25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 x14ac:dyDescent="0.25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 x14ac:dyDescent="0.25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 x14ac:dyDescent="0.25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 x14ac:dyDescent="0.25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 x14ac:dyDescent="0.25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 x14ac:dyDescent="0.25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 x14ac:dyDescent="0.25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 x14ac:dyDescent="0.25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 x14ac:dyDescent="0.25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 x14ac:dyDescent="0.25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 x14ac:dyDescent="0.25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 x14ac:dyDescent="0.25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 x14ac:dyDescent="0.25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 x14ac:dyDescent="0.25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 x14ac:dyDescent="0.25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 x14ac:dyDescent="0.25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 x14ac:dyDescent="0.25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 x14ac:dyDescent="0.25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 x14ac:dyDescent="0.25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 x14ac:dyDescent="0.25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 x14ac:dyDescent="0.25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 x14ac:dyDescent="0.25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 x14ac:dyDescent="0.25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 x14ac:dyDescent="0.25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 x14ac:dyDescent="0.25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 x14ac:dyDescent="0.25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 x14ac:dyDescent="0.25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 x14ac:dyDescent="0.25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 x14ac:dyDescent="0.25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 x14ac:dyDescent="0.25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 x14ac:dyDescent="0.25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 x14ac:dyDescent="0.25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 x14ac:dyDescent="0.25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 x14ac:dyDescent="0.25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 x14ac:dyDescent="0.25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 x14ac:dyDescent="0.25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 x14ac:dyDescent="0.25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 x14ac:dyDescent="0.25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 x14ac:dyDescent="0.25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 x14ac:dyDescent="0.2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 x14ac:dyDescent="0.2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 x14ac:dyDescent="0.25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 x14ac:dyDescent="0.2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 x14ac:dyDescent="0.2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 x14ac:dyDescent="0.2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 x14ac:dyDescent="0.25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 x14ac:dyDescent="0.25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 x14ac:dyDescent="0.25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 x14ac:dyDescent="0.25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 x14ac:dyDescent="0.25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 x14ac:dyDescent="0.25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 x14ac:dyDescent="0.25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 x14ac:dyDescent="0.25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 x14ac:dyDescent="0.25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 x14ac:dyDescent="0.25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 x14ac:dyDescent="0.25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 x14ac:dyDescent="0.25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 x14ac:dyDescent="0.25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ht="15.75" customHeight="1" x14ac:dyDescent="0.25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ht="15.75" customHeight="1" x14ac:dyDescent="0.25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ht="15.75" customHeight="1" x14ac:dyDescent="0.25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ht="15.75" customHeight="1" x14ac:dyDescent="0.25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ht="15.75" customHeight="1" x14ac:dyDescent="0.25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ht="15.75" customHeight="1" x14ac:dyDescent="0.25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ht="15.75" customHeight="1" x14ac:dyDescent="0.25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ht="15.75" customHeight="1" x14ac:dyDescent="0.25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ht="15.75" customHeight="1" x14ac:dyDescent="0.25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ht="15.75" customHeight="1" x14ac:dyDescent="0.25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ht="15.75" customHeight="1" x14ac:dyDescent="0.25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ht="15.75" customHeight="1" x14ac:dyDescent="0.25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ht="15.75" customHeight="1" x14ac:dyDescent="0.25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ht="15.75" customHeight="1" x14ac:dyDescent="0.25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ht="15.75" customHeight="1" x14ac:dyDescent="0.25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ht="15.75" customHeight="1" x14ac:dyDescent="0.25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ht="15.75" customHeight="1" x14ac:dyDescent="0.25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ht="15.75" customHeight="1" x14ac:dyDescent="0.25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ht="15.75" customHeight="1" x14ac:dyDescent="0.25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ht="15.75" customHeight="1" x14ac:dyDescent="0.25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ht="15.75" customHeight="1" x14ac:dyDescent="0.25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ht="15.75" customHeight="1" x14ac:dyDescent="0.25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ht="15.75" customHeight="1" x14ac:dyDescent="0.25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ht="15.75" customHeight="1" x14ac:dyDescent="0.25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ht="15.75" customHeight="1" x14ac:dyDescent="0.25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ht="15.75" customHeight="1" x14ac:dyDescent="0.25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ht="15.75" customHeight="1" x14ac:dyDescent="0.25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ht="15.75" customHeight="1" x14ac:dyDescent="0.25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ht="15.75" customHeight="1" x14ac:dyDescent="0.25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ht="15.75" customHeight="1" x14ac:dyDescent="0.25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ht="15.75" customHeight="1" x14ac:dyDescent="0.25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ht="15.75" customHeight="1" x14ac:dyDescent="0.25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ht="15.75" customHeight="1" x14ac:dyDescent="0.25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ht="15.75" customHeight="1" x14ac:dyDescent="0.25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ht="15.75" customHeight="1" x14ac:dyDescent="0.25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ht="15.75" customHeight="1" x14ac:dyDescent="0.25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ht="15.75" customHeight="1" x14ac:dyDescent="0.25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ht="15.75" customHeight="1" x14ac:dyDescent="0.25"/>
    <row r="244" spans="1:39" ht="15.75" customHeight="1" x14ac:dyDescent="0.25"/>
    <row r="245" spans="1:39" ht="15.75" customHeight="1" x14ac:dyDescent="0.25"/>
    <row r="246" spans="1:39" ht="15.75" customHeight="1" x14ac:dyDescent="0.25"/>
    <row r="247" spans="1:39" ht="15.75" customHeight="1" x14ac:dyDescent="0.25"/>
    <row r="248" spans="1:39" ht="15.75" customHeight="1" x14ac:dyDescent="0.25"/>
    <row r="249" spans="1:39" ht="15.75" customHeight="1" x14ac:dyDescent="0.25"/>
    <row r="250" spans="1:39" ht="15.75" customHeight="1" x14ac:dyDescent="0.25"/>
    <row r="251" spans="1:39" ht="15.75" customHeight="1" x14ac:dyDescent="0.25"/>
    <row r="252" spans="1:39" ht="15.75" customHeight="1" x14ac:dyDescent="0.25"/>
    <row r="253" spans="1:39" ht="15.75" customHeight="1" x14ac:dyDescent="0.25"/>
    <row r="254" spans="1:39" ht="15.75" customHeight="1" x14ac:dyDescent="0.25"/>
    <row r="255" spans="1:39" ht="15.75" customHeight="1" x14ac:dyDescent="0.25"/>
    <row r="256" spans="1:3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7">
    <mergeCell ref="AK41:AM41"/>
    <mergeCell ref="AK42:AM42"/>
    <mergeCell ref="AK6:AK7"/>
    <mergeCell ref="AL6:AL7"/>
    <mergeCell ref="AM6:AM7"/>
    <mergeCell ref="AK36:AM36"/>
    <mergeCell ref="AK37:AM37"/>
    <mergeCell ref="AK40:AM40"/>
    <mergeCell ref="AJ6:AJ7"/>
    <mergeCell ref="AB5:AB7"/>
    <mergeCell ref="AC5:AC7"/>
    <mergeCell ref="AD5:AH5"/>
    <mergeCell ref="AI5:AI7"/>
    <mergeCell ref="AJ5:AM5"/>
    <mergeCell ref="AD6:AD7"/>
    <mergeCell ref="AE6:AE7"/>
    <mergeCell ref="AF6:AF7"/>
    <mergeCell ref="AG6:AG7"/>
    <mergeCell ref="AH6:AH7"/>
    <mergeCell ref="AA5:AA7"/>
    <mergeCell ref="J5:J7"/>
    <mergeCell ref="K5:K7"/>
    <mergeCell ref="L5:R5"/>
    <mergeCell ref="M6:O6"/>
    <mergeCell ref="P6:R6"/>
    <mergeCell ref="S5:S7"/>
    <mergeCell ref="T5:X5"/>
    <mergeCell ref="Y5:Y7"/>
    <mergeCell ref="Z5:Z7"/>
    <mergeCell ref="G5:I5"/>
    <mergeCell ref="A1:C1"/>
    <mergeCell ref="A2:C2"/>
    <mergeCell ref="A5:A7"/>
    <mergeCell ref="B5:B7"/>
    <mergeCell ref="C5:E6"/>
    <mergeCell ref="G6:H6"/>
    <mergeCell ref="I6:I7"/>
  </mergeCells>
  <pageMargins left="0.17" right="0.51" top="0.49" bottom="0.4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K12"/>
  <sheetViews>
    <sheetView topLeftCell="A2" workbookViewId="0">
      <selection activeCell="C13" sqref="C13"/>
    </sheetView>
  </sheetViews>
  <sheetFormatPr defaultRowHeight="15" x14ac:dyDescent="0.25"/>
  <cols>
    <col min="8" max="8" width="17" bestFit="1" customWidth="1"/>
    <col min="10" max="10" width="17" bestFit="1" customWidth="1"/>
    <col min="11" max="11" width="15.85546875" bestFit="1" customWidth="1"/>
  </cols>
  <sheetData>
    <row r="5" spans="8:11" x14ac:dyDescent="0.25">
      <c r="H5" s="34"/>
      <c r="J5" s="34"/>
      <c r="K5" s="34"/>
    </row>
    <row r="6" spans="8:11" x14ac:dyDescent="0.25">
      <c r="H6" s="34"/>
      <c r="J6" s="34"/>
      <c r="K6" s="34"/>
    </row>
    <row r="7" spans="8:11" x14ac:dyDescent="0.25">
      <c r="H7" s="34"/>
      <c r="J7" s="34"/>
      <c r="K7" s="34"/>
    </row>
    <row r="8" spans="8:11" x14ac:dyDescent="0.25">
      <c r="H8" s="34"/>
      <c r="J8" s="34"/>
      <c r="K8" s="34"/>
    </row>
    <row r="9" spans="8:11" x14ac:dyDescent="0.25">
      <c r="H9" s="34"/>
      <c r="J9" s="34"/>
      <c r="K9" s="34"/>
    </row>
    <row r="10" spans="8:11" x14ac:dyDescent="0.25">
      <c r="H10" s="34"/>
      <c r="J10" s="34"/>
      <c r="K10" s="34"/>
    </row>
    <row r="11" spans="8:11" x14ac:dyDescent="0.25">
      <c r="H11" s="34"/>
      <c r="K11" s="34"/>
    </row>
    <row r="12" spans="8:11" x14ac:dyDescent="0.25">
      <c r="H12" s="34"/>
      <c r="J12" s="34"/>
      <c r="K1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SETAHUN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 x</cp:lastModifiedBy>
  <cp:lastPrinted>2025-01-14T06:41:46Z</cp:lastPrinted>
  <dcterms:created xsi:type="dcterms:W3CDTF">2018-12-30T05:13:37Z</dcterms:created>
  <dcterms:modified xsi:type="dcterms:W3CDTF">2025-01-14T06:57:05Z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367615271e234460b07b2957beb8186f</vt:lpwstr>
  </property>
</Properties>
</file>