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40" windowWidth="19815" windowHeight="9150" activeTab="2"/>
  </bookViews>
  <sheets>
    <sheet name="SEMESTER 1" sheetId="1" r:id="rId1"/>
    <sheet name="SEMESTER 2" sheetId="2" r:id="rId2"/>
    <sheet name="REKAP MAPPING TAHUN 2025" sheetId="3" r:id="rId3"/>
  </sheets>
  <calcPr calcId="144525"/>
</workbook>
</file>

<file path=xl/calcChain.xml><?xml version="1.0" encoding="utf-8"?>
<calcChain xmlns="http://schemas.openxmlformats.org/spreadsheetml/2006/main">
  <c r="AW33" i="3" l="1"/>
  <c r="BJ32" i="3"/>
  <c r="BI32" i="3"/>
  <c r="BH32" i="3"/>
  <c r="L32" i="3"/>
  <c r="L33" i="3" s="1"/>
  <c r="I32" i="3"/>
  <c r="I33" i="3" s="1"/>
  <c r="H32" i="3"/>
  <c r="H33" i="3" s="1"/>
  <c r="BO31" i="3"/>
  <c r="BS31" i="3" s="1"/>
  <c r="BK31" i="3"/>
  <c r="AU31" i="3"/>
  <c r="AT31" i="3"/>
  <c r="AV31" i="3" s="1"/>
  <c r="AS31" i="3"/>
  <c r="AQ31" i="3"/>
  <c r="AP31" i="3"/>
  <c r="AO31" i="3"/>
  <c r="AN31" i="3"/>
  <c r="AR31" i="3" s="1"/>
  <c r="AM31" i="3"/>
  <c r="AK31" i="3"/>
  <c r="AJ31" i="3"/>
  <c r="AL31" i="3" s="1"/>
  <c r="AI31" i="3"/>
  <c r="AG31" i="3"/>
  <c r="AF31" i="3"/>
  <c r="AE31" i="3"/>
  <c r="AD31" i="3"/>
  <c r="AH31" i="3" s="1"/>
  <c r="AC31" i="3"/>
  <c r="AB31" i="3"/>
  <c r="AA31" i="3"/>
  <c r="Y31" i="3"/>
  <c r="X31" i="3"/>
  <c r="W31" i="3"/>
  <c r="AW31" i="3" s="1"/>
  <c r="V31" i="3"/>
  <c r="U31" i="3"/>
  <c r="T31" i="3"/>
  <c r="BM31" i="3" s="1"/>
  <c r="BQ31" i="3" s="1"/>
  <c r="S31" i="3"/>
  <c r="R31" i="3"/>
  <c r="Q31" i="3"/>
  <c r="P31" i="3"/>
  <c r="O31" i="3"/>
  <c r="N31" i="3"/>
  <c r="L31" i="3"/>
  <c r="K31" i="3"/>
  <c r="J31" i="3"/>
  <c r="H31" i="3"/>
  <c r="G31" i="3"/>
  <c r="E31" i="3"/>
  <c r="AZ31" i="3" s="1"/>
  <c r="D31" i="3"/>
  <c r="C31" i="3"/>
  <c r="F31" i="3" s="1"/>
  <c r="M31" i="3" s="1"/>
  <c r="AY31" i="3" s="1"/>
  <c r="BO30" i="3"/>
  <c r="BS30" i="3" s="1"/>
  <c r="BK30" i="3"/>
  <c r="AU30" i="3"/>
  <c r="AT30" i="3"/>
  <c r="AV30" i="3" s="1"/>
  <c r="AS30" i="3"/>
  <c r="AQ30" i="3"/>
  <c r="AP30" i="3"/>
  <c r="AO30" i="3"/>
  <c r="AN30" i="3"/>
  <c r="AR30" i="3" s="1"/>
  <c r="AM30" i="3"/>
  <c r="AK30" i="3"/>
  <c r="AJ30" i="3"/>
  <c r="AL30" i="3" s="1"/>
  <c r="AI30" i="3"/>
  <c r="AG30" i="3"/>
  <c r="AF30" i="3"/>
  <c r="AE30" i="3"/>
  <c r="AD30" i="3"/>
  <c r="AH30" i="3" s="1"/>
  <c r="AC30" i="3"/>
  <c r="AB30" i="3"/>
  <c r="BB30" i="3" s="1"/>
  <c r="AA30" i="3"/>
  <c r="Y30" i="3"/>
  <c r="X30" i="3"/>
  <c r="W30" i="3"/>
  <c r="V30" i="3"/>
  <c r="U30" i="3"/>
  <c r="T30" i="3"/>
  <c r="BM30" i="3" s="1"/>
  <c r="BQ30" i="3" s="1"/>
  <c r="S30" i="3"/>
  <c r="R30" i="3"/>
  <c r="Q30" i="3"/>
  <c r="P30" i="3"/>
  <c r="O30" i="3"/>
  <c r="N30" i="3"/>
  <c r="L30" i="3"/>
  <c r="K30" i="3"/>
  <c r="J30" i="3"/>
  <c r="H30" i="3"/>
  <c r="G30" i="3"/>
  <c r="E30" i="3"/>
  <c r="BD30" i="3" s="1"/>
  <c r="D30" i="3"/>
  <c r="C30" i="3"/>
  <c r="F30" i="3" s="1"/>
  <c r="M30" i="3" s="1"/>
  <c r="BO29" i="3"/>
  <c r="BS29" i="3" s="1"/>
  <c r="BK29" i="3"/>
  <c r="AU29" i="3"/>
  <c r="AT29" i="3"/>
  <c r="AV29" i="3" s="1"/>
  <c r="AS29" i="3"/>
  <c r="AQ29" i="3"/>
  <c r="AP29" i="3"/>
  <c r="AO29" i="3"/>
  <c r="AN29" i="3"/>
  <c r="AR29" i="3" s="1"/>
  <c r="AM29" i="3"/>
  <c r="AK29" i="3"/>
  <c r="AJ29" i="3"/>
  <c r="AL29" i="3" s="1"/>
  <c r="AI29" i="3"/>
  <c r="AG29" i="3"/>
  <c r="AF29" i="3"/>
  <c r="BD29" i="3" s="1"/>
  <c r="AE29" i="3"/>
  <c r="AD29" i="3"/>
  <c r="AH29" i="3" s="1"/>
  <c r="AC29" i="3"/>
  <c r="AB29" i="3"/>
  <c r="AA29" i="3"/>
  <c r="Y29" i="3"/>
  <c r="X29" i="3"/>
  <c r="W29" i="3"/>
  <c r="V29" i="3"/>
  <c r="U29" i="3"/>
  <c r="T29" i="3"/>
  <c r="S29" i="3"/>
  <c r="R29" i="3"/>
  <c r="Q29" i="3"/>
  <c r="Q33" i="3" s="1"/>
  <c r="P29" i="3"/>
  <c r="O29" i="3"/>
  <c r="N29" i="3"/>
  <c r="L29" i="3"/>
  <c r="K29" i="3"/>
  <c r="J29" i="3"/>
  <c r="H29" i="3"/>
  <c r="G29" i="3"/>
  <c r="E29" i="3"/>
  <c r="AZ29" i="3" s="1"/>
  <c r="D29" i="3"/>
  <c r="C29" i="3"/>
  <c r="F29" i="3" s="1"/>
  <c r="M29" i="3" s="1"/>
  <c r="BK28" i="3"/>
  <c r="AU28" i="3"/>
  <c r="AT28" i="3"/>
  <c r="BA28" i="3" s="1"/>
  <c r="AS28" i="3"/>
  <c r="AQ28" i="3"/>
  <c r="AP28" i="3"/>
  <c r="AO28" i="3"/>
  <c r="AN28" i="3"/>
  <c r="AR28" i="3" s="1"/>
  <c r="AM28" i="3"/>
  <c r="AK28" i="3"/>
  <c r="AJ28" i="3"/>
  <c r="AL28" i="3" s="1"/>
  <c r="AI28" i="3"/>
  <c r="AG28" i="3"/>
  <c r="BO28" i="3" s="1"/>
  <c r="BS28" i="3" s="1"/>
  <c r="AF28" i="3"/>
  <c r="AE28" i="3"/>
  <c r="AD28" i="3"/>
  <c r="BN28" i="3" s="1"/>
  <c r="BR28" i="3" s="1"/>
  <c r="AC28" i="3"/>
  <c r="AH28" i="3" s="1"/>
  <c r="AB28" i="3"/>
  <c r="AA28" i="3"/>
  <c r="BB28" i="3" s="1"/>
  <c r="Y28" i="3"/>
  <c r="X28" i="3"/>
  <c r="W28" i="3"/>
  <c r="V28" i="3"/>
  <c r="U28" i="3"/>
  <c r="T28" i="3"/>
  <c r="AX28" i="3" s="1"/>
  <c r="S28" i="3"/>
  <c r="R28" i="3"/>
  <c r="Q28" i="3"/>
  <c r="P28" i="3"/>
  <c r="O28" i="3"/>
  <c r="N28" i="3"/>
  <c r="L28" i="3"/>
  <c r="K28" i="3"/>
  <c r="J28" i="3"/>
  <c r="H28" i="3"/>
  <c r="G28" i="3"/>
  <c r="E28" i="3"/>
  <c r="BD28" i="3" s="1"/>
  <c r="D28" i="3"/>
  <c r="F28" i="3" s="1"/>
  <c r="M28" i="3" s="1"/>
  <c r="C28" i="3"/>
  <c r="BK27" i="3"/>
  <c r="AU27" i="3"/>
  <c r="BA27" i="3" s="1"/>
  <c r="AT27" i="3"/>
  <c r="AS27" i="3"/>
  <c r="AV27" i="3" s="1"/>
  <c r="AQ27" i="3"/>
  <c r="AP27" i="3"/>
  <c r="AO27" i="3"/>
  <c r="AN27" i="3"/>
  <c r="AM27" i="3"/>
  <c r="AR27" i="3" s="1"/>
  <c r="AK27" i="3"/>
  <c r="AJ27" i="3"/>
  <c r="AI27" i="3"/>
  <c r="AL27" i="3" s="1"/>
  <c r="AG27" i="3"/>
  <c r="BO27" i="3" s="1"/>
  <c r="BS27" i="3" s="1"/>
  <c r="AF27" i="3"/>
  <c r="AE27" i="3"/>
  <c r="AD27" i="3"/>
  <c r="BN27" i="3" s="1"/>
  <c r="BR27" i="3" s="1"/>
  <c r="AC27" i="3"/>
  <c r="AH27" i="3" s="1"/>
  <c r="AB27" i="3"/>
  <c r="AA27" i="3"/>
  <c r="BB27" i="3" s="1"/>
  <c r="Y27" i="3"/>
  <c r="X27" i="3"/>
  <c r="W27" i="3"/>
  <c r="AW27" i="3" s="1"/>
  <c r="V27" i="3"/>
  <c r="U27" i="3"/>
  <c r="T27" i="3"/>
  <c r="BM27" i="3" s="1"/>
  <c r="BQ27" i="3" s="1"/>
  <c r="S27" i="3"/>
  <c r="R27" i="3"/>
  <c r="Q27" i="3"/>
  <c r="P27" i="3"/>
  <c r="O27" i="3"/>
  <c r="N27" i="3"/>
  <c r="L27" i="3"/>
  <c r="K27" i="3"/>
  <c r="J27" i="3"/>
  <c r="H27" i="3"/>
  <c r="G27" i="3"/>
  <c r="E27" i="3"/>
  <c r="BD27" i="3" s="1"/>
  <c r="D27" i="3"/>
  <c r="F27" i="3" s="1"/>
  <c r="M27" i="3" s="1"/>
  <c r="C27" i="3"/>
  <c r="BK26" i="3"/>
  <c r="AU26" i="3"/>
  <c r="BA26" i="3" s="1"/>
  <c r="AT26" i="3"/>
  <c r="AS26" i="3"/>
  <c r="AV26" i="3" s="1"/>
  <c r="AQ26" i="3"/>
  <c r="AP26" i="3"/>
  <c r="AO26" i="3"/>
  <c r="AN26" i="3"/>
  <c r="AM26" i="3"/>
  <c r="AR26" i="3" s="1"/>
  <c r="AK26" i="3"/>
  <c r="AJ26" i="3"/>
  <c r="AI26" i="3"/>
  <c r="AL26" i="3" s="1"/>
  <c r="AG26" i="3"/>
  <c r="BO26" i="3" s="1"/>
  <c r="BS26" i="3" s="1"/>
  <c r="AF26" i="3"/>
  <c r="AE26" i="3"/>
  <c r="AD26" i="3"/>
  <c r="BN26" i="3" s="1"/>
  <c r="BR26" i="3" s="1"/>
  <c r="AC26" i="3"/>
  <c r="AH26" i="3" s="1"/>
  <c r="AB26" i="3"/>
  <c r="AA26" i="3"/>
  <c r="BB26" i="3" s="1"/>
  <c r="Y26" i="3"/>
  <c r="X26" i="3"/>
  <c r="W26" i="3"/>
  <c r="V26" i="3"/>
  <c r="U26" i="3"/>
  <c r="T26" i="3"/>
  <c r="BM26" i="3" s="1"/>
  <c r="BQ26" i="3" s="1"/>
  <c r="S26" i="3"/>
  <c r="R26" i="3"/>
  <c r="Q26" i="3"/>
  <c r="P26" i="3"/>
  <c r="O26" i="3"/>
  <c r="N26" i="3"/>
  <c r="L26" i="3"/>
  <c r="K26" i="3"/>
  <c r="J26" i="3"/>
  <c r="H26" i="3"/>
  <c r="G26" i="3"/>
  <c r="E26" i="3"/>
  <c r="BD26" i="3" s="1"/>
  <c r="D26" i="3"/>
  <c r="F26" i="3" s="1"/>
  <c r="M26" i="3" s="1"/>
  <c r="C26" i="3"/>
  <c r="BK25" i="3"/>
  <c r="AU25" i="3"/>
  <c r="BA25" i="3" s="1"/>
  <c r="AT25" i="3"/>
  <c r="AS25" i="3"/>
  <c r="AV25" i="3" s="1"/>
  <c r="AQ25" i="3"/>
  <c r="AP25" i="3"/>
  <c r="AO25" i="3"/>
  <c r="AN25" i="3"/>
  <c r="AM25" i="3"/>
  <c r="AR25" i="3" s="1"/>
  <c r="AK25" i="3"/>
  <c r="AJ25" i="3"/>
  <c r="AI25" i="3"/>
  <c r="AL25" i="3" s="1"/>
  <c r="AG25" i="3"/>
  <c r="BO25" i="3" s="1"/>
  <c r="BS25" i="3" s="1"/>
  <c r="AF25" i="3"/>
  <c r="AE25" i="3"/>
  <c r="AD25" i="3"/>
  <c r="BN25" i="3" s="1"/>
  <c r="BR25" i="3" s="1"/>
  <c r="AC25" i="3"/>
  <c r="AH25" i="3" s="1"/>
  <c r="AB25" i="3"/>
  <c r="AA25" i="3"/>
  <c r="BB25" i="3" s="1"/>
  <c r="Y25" i="3"/>
  <c r="X25" i="3"/>
  <c r="W25" i="3"/>
  <c r="AW25" i="3" s="1"/>
  <c r="V25" i="3"/>
  <c r="U25" i="3"/>
  <c r="T25" i="3"/>
  <c r="BM25" i="3" s="1"/>
  <c r="BQ25" i="3" s="1"/>
  <c r="S25" i="3"/>
  <c r="R25" i="3"/>
  <c r="Q25" i="3"/>
  <c r="P25" i="3"/>
  <c r="O25" i="3"/>
  <c r="N25" i="3"/>
  <c r="L25" i="3"/>
  <c r="K25" i="3"/>
  <c r="J25" i="3"/>
  <c r="H25" i="3"/>
  <c r="G25" i="3"/>
  <c r="E25" i="3"/>
  <c r="BD25" i="3" s="1"/>
  <c r="D25" i="3"/>
  <c r="F25" i="3" s="1"/>
  <c r="M25" i="3" s="1"/>
  <c r="C25" i="3"/>
  <c r="BK24" i="3"/>
  <c r="AU24" i="3"/>
  <c r="BA24" i="3" s="1"/>
  <c r="AT24" i="3"/>
  <c r="AS24" i="3"/>
  <c r="AV24" i="3" s="1"/>
  <c r="AQ24" i="3"/>
  <c r="AP24" i="3"/>
  <c r="AO24" i="3"/>
  <c r="AN24" i="3"/>
  <c r="AM24" i="3"/>
  <c r="AR24" i="3" s="1"/>
  <c r="AK24" i="3"/>
  <c r="AJ24" i="3"/>
  <c r="AI24" i="3"/>
  <c r="AL24" i="3" s="1"/>
  <c r="AG24" i="3"/>
  <c r="BO24" i="3" s="1"/>
  <c r="BS24" i="3" s="1"/>
  <c r="AF24" i="3"/>
  <c r="AE24" i="3"/>
  <c r="AD24" i="3"/>
  <c r="BN24" i="3" s="1"/>
  <c r="BR24" i="3" s="1"/>
  <c r="AC24" i="3"/>
  <c r="AH24" i="3" s="1"/>
  <c r="AB24" i="3"/>
  <c r="AA24" i="3"/>
  <c r="BB24" i="3" s="1"/>
  <c r="Y24" i="3"/>
  <c r="X24" i="3"/>
  <c r="W24" i="3"/>
  <c r="V24" i="3"/>
  <c r="U24" i="3"/>
  <c r="T24" i="3"/>
  <c r="BM24" i="3" s="1"/>
  <c r="BQ24" i="3" s="1"/>
  <c r="S24" i="3"/>
  <c r="R24" i="3"/>
  <c r="Q24" i="3"/>
  <c r="P24" i="3"/>
  <c r="O24" i="3"/>
  <c r="N24" i="3"/>
  <c r="L24" i="3"/>
  <c r="K24" i="3"/>
  <c r="J24" i="3"/>
  <c r="H24" i="3"/>
  <c r="G24" i="3"/>
  <c r="E24" i="3"/>
  <c r="BD24" i="3" s="1"/>
  <c r="D24" i="3"/>
  <c r="F24" i="3" s="1"/>
  <c r="M24" i="3" s="1"/>
  <c r="C24" i="3"/>
  <c r="BK23" i="3"/>
  <c r="AU23" i="3"/>
  <c r="BA23" i="3" s="1"/>
  <c r="AT23" i="3"/>
  <c r="AS23" i="3"/>
  <c r="AV23" i="3" s="1"/>
  <c r="AQ23" i="3"/>
  <c r="AP23" i="3"/>
  <c r="AO23" i="3"/>
  <c r="AN23" i="3"/>
  <c r="AM23" i="3"/>
  <c r="AR23" i="3" s="1"/>
  <c r="AK23" i="3"/>
  <c r="AJ23" i="3"/>
  <c r="AI23" i="3"/>
  <c r="AL23" i="3" s="1"/>
  <c r="AG23" i="3"/>
  <c r="BO23" i="3" s="1"/>
  <c r="BS23" i="3" s="1"/>
  <c r="AF23" i="3"/>
  <c r="AE23" i="3"/>
  <c r="AD23" i="3"/>
  <c r="BN23" i="3" s="1"/>
  <c r="BR23" i="3" s="1"/>
  <c r="AC23" i="3"/>
  <c r="AH23" i="3" s="1"/>
  <c r="AB23" i="3"/>
  <c r="AA23" i="3"/>
  <c r="BB23" i="3" s="1"/>
  <c r="Y23" i="3"/>
  <c r="X23" i="3"/>
  <c r="W23" i="3"/>
  <c r="AW23" i="3" s="1"/>
  <c r="V23" i="3"/>
  <c r="U23" i="3"/>
  <c r="T23" i="3"/>
  <c r="BM23" i="3" s="1"/>
  <c r="BQ23" i="3" s="1"/>
  <c r="S23" i="3"/>
  <c r="R23" i="3"/>
  <c r="Q23" i="3"/>
  <c r="P23" i="3"/>
  <c r="O23" i="3"/>
  <c r="N23" i="3"/>
  <c r="L23" i="3"/>
  <c r="K23" i="3"/>
  <c r="J23" i="3"/>
  <c r="H23" i="3"/>
  <c r="G23" i="3"/>
  <c r="E23" i="3"/>
  <c r="BD23" i="3" s="1"/>
  <c r="D23" i="3"/>
  <c r="F23" i="3" s="1"/>
  <c r="M23" i="3" s="1"/>
  <c r="C23" i="3"/>
  <c r="BK22" i="3"/>
  <c r="AU22" i="3"/>
  <c r="BA22" i="3" s="1"/>
  <c r="AT22" i="3"/>
  <c r="AS22" i="3"/>
  <c r="AV22" i="3" s="1"/>
  <c r="AQ22" i="3"/>
  <c r="AP22" i="3"/>
  <c r="AO22" i="3"/>
  <c r="AN22" i="3"/>
  <c r="AM22" i="3"/>
  <c r="AR22" i="3" s="1"/>
  <c r="AK22" i="3"/>
  <c r="AJ22" i="3"/>
  <c r="AI22" i="3"/>
  <c r="AL22" i="3" s="1"/>
  <c r="AG22" i="3"/>
  <c r="BO22" i="3" s="1"/>
  <c r="BS22" i="3" s="1"/>
  <c r="AF22" i="3"/>
  <c r="AE22" i="3"/>
  <c r="AD22" i="3"/>
  <c r="BN22" i="3" s="1"/>
  <c r="BR22" i="3" s="1"/>
  <c r="AC22" i="3"/>
  <c r="AH22" i="3" s="1"/>
  <c r="AB22" i="3"/>
  <c r="AA22" i="3"/>
  <c r="Y22" i="3"/>
  <c r="X22" i="3"/>
  <c r="W22" i="3"/>
  <c r="AW22" i="3" s="1"/>
  <c r="V22" i="3"/>
  <c r="U22" i="3"/>
  <c r="T22" i="3"/>
  <c r="S22" i="3"/>
  <c r="R22" i="3"/>
  <c r="Q22" i="3"/>
  <c r="P22" i="3"/>
  <c r="O22" i="3"/>
  <c r="N22" i="3"/>
  <c r="L22" i="3"/>
  <c r="K22" i="3"/>
  <c r="J22" i="3"/>
  <c r="H22" i="3"/>
  <c r="G22" i="3"/>
  <c r="E22" i="3"/>
  <c r="D22" i="3"/>
  <c r="C22" i="3"/>
  <c r="F22" i="3" s="1"/>
  <c r="M22" i="3" s="1"/>
  <c r="BK21" i="3"/>
  <c r="AU21" i="3"/>
  <c r="AT21" i="3"/>
  <c r="BA21" i="3" s="1"/>
  <c r="AS21" i="3"/>
  <c r="AV21" i="3" s="1"/>
  <c r="AQ21" i="3"/>
  <c r="AP21" i="3"/>
  <c r="AO21" i="3"/>
  <c r="AN21" i="3"/>
  <c r="AM21" i="3"/>
  <c r="AR21" i="3" s="1"/>
  <c r="AK21" i="3"/>
  <c r="AJ21" i="3"/>
  <c r="AI21" i="3"/>
  <c r="AL21" i="3" s="1"/>
  <c r="AG21" i="3"/>
  <c r="BO21" i="3" s="1"/>
  <c r="BS21" i="3" s="1"/>
  <c r="AF21" i="3"/>
  <c r="AE21" i="3"/>
  <c r="AD21" i="3"/>
  <c r="BN21" i="3" s="1"/>
  <c r="BR21" i="3" s="1"/>
  <c r="AC21" i="3"/>
  <c r="AH21" i="3" s="1"/>
  <c r="AB21" i="3"/>
  <c r="AA21" i="3"/>
  <c r="BB21" i="3" s="1"/>
  <c r="Y21" i="3"/>
  <c r="X21" i="3"/>
  <c r="W21" i="3"/>
  <c r="V21" i="3"/>
  <c r="U21" i="3"/>
  <c r="T21" i="3"/>
  <c r="BM21" i="3" s="1"/>
  <c r="BQ21" i="3" s="1"/>
  <c r="S21" i="3"/>
  <c r="R21" i="3"/>
  <c r="Q21" i="3"/>
  <c r="P21" i="3"/>
  <c r="O21" i="3"/>
  <c r="N21" i="3"/>
  <c r="L21" i="3"/>
  <c r="K21" i="3"/>
  <c r="J21" i="3"/>
  <c r="H21" i="3"/>
  <c r="G21" i="3"/>
  <c r="E21" i="3"/>
  <c r="BD21" i="3" s="1"/>
  <c r="D21" i="3"/>
  <c r="C21" i="3"/>
  <c r="F21" i="3" s="1"/>
  <c r="M21" i="3" s="1"/>
  <c r="BK20" i="3"/>
  <c r="AU20" i="3"/>
  <c r="AT20" i="3"/>
  <c r="BA20" i="3" s="1"/>
  <c r="AS20" i="3"/>
  <c r="AV20" i="3" s="1"/>
  <c r="AQ20" i="3"/>
  <c r="AP20" i="3"/>
  <c r="AO20" i="3"/>
  <c r="AN20" i="3"/>
  <c r="AM20" i="3"/>
  <c r="AR20" i="3" s="1"/>
  <c r="AK20" i="3"/>
  <c r="AJ20" i="3"/>
  <c r="AI20" i="3"/>
  <c r="AL20" i="3" s="1"/>
  <c r="AG20" i="3"/>
  <c r="BO20" i="3" s="1"/>
  <c r="BS20" i="3" s="1"/>
  <c r="AF20" i="3"/>
  <c r="AE20" i="3"/>
  <c r="AD20" i="3"/>
  <c r="BN20" i="3" s="1"/>
  <c r="BR20" i="3" s="1"/>
  <c r="AC20" i="3"/>
  <c r="AH20" i="3" s="1"/>
  <c r="AB20" i="3"/>
  <c r="AA20" i="3"/>
  <c r="BB20" i="3" s="1"/>
  <c r="Y20" i="3"/>
  <c r="X20" i="3"/>
  <c r="W20" i="3"/>
  <c r="AW20" i="3" s="1"/>
  <c r="V20" i="3"/>
  <c r="U20" i="3"/>
  <c r="T20" i="3"/>
  <c r="BM20" i="3" s="1"/>
  <c r="BQ20" i="3" s="1"/>
  <c r="S20" i="3"/>
  <c r="R20" i="3"/>
  <c r="Q20" i="3"/>
  <c r="P20" i="3"/>
  <c r="O20" i="3"/>
  <c r="N20" i="3"/>
  <c r="L20" i="3"/>
  <c r="K20" i="3"/>
  <c r="J20" i="3"/>
  <c r="H20" i="3"/>
  <c r="G20" i="3"/>
  <c r="E20" i="3"/>
  <c r="BD20" i="3" s="1"/>
  <c r="D20" i="3"/>
  <c r="C20" i="3"/>
  <c r="F20" i="3" s="1"/>
  <c r="M20" i="3" s="1"/>
  <c r="BK19" i="3"/>
  <c r="AU19" i="3"/>
  <c r="AT19" i="3"/>
  <c r="BA19" i="3" s="1"/>
  <c r="AS19" i="3"/>
  <c r="AV19" i="3" s="1"/>
  <c r="AQ19" i="3"/>
  <c r="AP19" i="3"/>
  <c r="AO19" i="3"/>
  <c r="AN19" i="3"/>
  <c r="AM19" i="3"/>
  <c r="AR19" i="3" s="1"/>
  <c r="AK19" i="3"/>
  <c r="AJ19" i="3"/>
  <c r="AI19" i="3"/>
  <c r="AL19" i="3" s="1"/>
  <c r="AG19" i="3"/>
  <c r="BO19" i="3" s="1"/>
  <c r="BS19" i="3" s="1"/>
  <c r="AF19" i="3"/>
  <c r="AE19" i="3"/>
  <c r="AD19" i="3"/>
  <c r="BN19" i="3" s="1"/>
  <c r="BR19" i="3" s="1"/>
  <c r="AC19" i="3"/>
  <c r="AH19" i="3" s="1"/>
  <c r="AB19" i="3"/>
  <c r="AA19" i="3"/>
  <c r="BB19" i="3" s="1"/>
  <c r="Y19" i="3"/>
  <c r="X19" i="3"/>
  <c r="W19" i="3"/>
  <c r="V19" i="3"/>
  <c r="U19" i="3"/>
  <c r="T19" i="3"/>
  <c r="BM19" i="3" s="1"/>
  <c r="BQ19" i="3" s="1"/>
  <c r="S19" i="3"/>
  <c r="R19" i="3"/>
  <c r="Q19" i="3"/>
  <c r="P19" i="3"/>
  <c r="O19" i="3"/>
  <c r="N19" i="3"/>
  <c r="L19" i="3"/>
  <c r="K19" i="3"/>
  <c r="J19" i="3"/>
  <c r="H19" i="3"/>
  <c r="G19" i="3"/>
  <c r="E19" i="3"/>
  <c r="BD19" i="3" s="1"/>
  <c r="D19" i="3"/>
  <c r="C19" i="3"/>
  <c r="F19" i="3" s="1"/>
  <c r="M19" i="3" s="1"/>
  <c r="BK18" i="3"/>
  <c r="AU18" i="3"/>
  <c r="AT18" i="3"/>
  <c r="BA18" i="3" s="1"/>
  <c r="AS18" i="3"/>
  <c r="AV18" i="3" s="1"/>
  <c r="AQ18" i="3"/>
  <c r="AP18" i="3"/>
  <c r="AO18" i="3"/>
  <c r="AN18" i="3"/>
  <c r="AM18" i="3"/>
  <c r="AR18" i="3" s="1"/>
  <c r="AK18" i="3"/>
  <c r="AJ18" i="3"/>
  <c r="AI18" i="3"/>
  <c r="AL18" i="3" s="1"/>
  <c r="AG18" i="3"/>
  <c r="BO18" i="3" s="1"/>
  <c r="BS18" i="3" s="1"/>
  <c r="AF18" i="3"/>
  <c r="AE18" i="3"/>
  <c r="AD18" i="3"/>
  <c r="BN18" i="3" s="1"/>
  <c r="BR18" i="3" s="1"/>
  <c r="AC18" i="3"/>
  <c r="AH18" i="3" s="1"/>
  <c r="AB18" i="3"/>
  <c r="AA18" i="3"/>
  <c r="BB18" i="3" s="1"/>
  <c r="Y18" i="3"/>
  <c r="X18" i="3"/>
  <c r="W18" i="3"/>
  <c r="AW18" i="3" s="1"/>
  <c r="V18" i="3"/>
  <c r="U18" i="3"/>
  <c r="T18" i="3"/>
  <c r="BM18" i="3" s="1"/>
  <c r="BQ18" i="3" s="1"/>
  <c r="S18" i="3"/>
  <c r="R18" i="3"/>
  <c r="Q18" i="3"/>
  <c r="P18" i="3"/>
  <c r="O18" i="3"/>
  <c r="N18" i="3"/>
  <c r="L18" i="3"/>
  <c r="K18" i="3"/>
  <c r="J18" i="3"/>
  <c r="H18" i="3"/>
  <c r="G18" i="3"/>
  <c r="E18" i="3"/>
  <c r="BD18" i="3" s="1"/>
  <c r="D18" i="3"/>
  <c r="C18" i="3"/>
  <c r="F18" i="3" s="1"/>
  <c r="M18" i="3" s="1"/>
  <c r="BK17" i="3"/>
  <c r="AU17" i="3"/>
  <c r="AT17" i="3"/>
  <c r="BA17" i="3" s="1"/>
  <c r="AS17" i="3"/>
  <c r="AV17" i="3" s="1"/>
  <c r="AQ17" i="3"/>
  <c r="AP17" i="3"/>
  <c r="AO17" i="3"/>
  <c r="AN17" i="3"/>
  <c r="AM17" i="3"/>
  <c r="AR17" i="3" s="1"/>
  <c r="AK17" i="3"/>
  <c r="AJ17" i="3"/>
  <c r="AI17" i="3"/>
  <c r="AL17" i="3" s="1"/>
  <c r="AG17" i="3"/>
  <c r="BO17" i="3" s="1"/>
  <c r="BS17" i="3" s="1"/>
  <c r="AF17" i="3"/>
  <c r="AE17" i="3"/>
  <c r="AD17" i="3"/>
  <c r="BN17" i="3" s="1"/>
  <c r="BR17" i="3" s="1"/>
  <c r="AC17" i="3"/>
  <c r="AH17" i="3" s="1"/>
  <c r="AB17" i="3"/>
  <c r="AA17" i="3"/>
  <c r="BB17" i="3" s="1"/>
  <c r="Y17" i="3"/>
  <c r="X17" i="3"/>
  <c r="W17" i="3"/>
  <c r="V17" i="3"/>
  <c r="U17" i="3"/>
  <c r="T17" i="3"/>
  <c r="BM17" i="3" s="1"/>
  <c r="BQ17" i="3" s="1"/>
  <c r="S17" i="3"/>
  <c r="R17" i="3"/>
  <c r="Q17" i="3"/>
  <c r="P17" i="3"/>
  <c r="O17" i="3"/>
  <c r="N17" i="3"/>
  <c r="L17" i="3"/>
  <c r="K17" i="3"/>
  <c r="J17" i="3"/>
  <c r="H17" i="3"/>
  <c r="G17" i="3"/>
  <c r="E17" i="3"/>
  <c r="BD17" i="3" s="1"/>
  <c r="D17" i="3"/>
  <c r="C17" i="3"/>
  <c r="F17" i="3" s="1"/>
  <c r="M17" i="3" s="1"/>
  <c r="BK16" i="3"/>
  <c r="AU16" i="3"/>
  <c r="AT16" i="3"/>
  <c r="BA16" i="3" s="1"/>
  <c r="AS16" i="3"/>
  <c r="AV16" i="3" s="1"/>
  <c r="AQ16" i="3"/>
  <c r="AP16" i="3"/>
  <c r="AO16" i="3"/>
  <c r="AN16" i="3"/>
  <c r="AM16" i="3"/>
  <c r="AR16" i="3" s="1"/>
  <c r="AK16" i="3"/>
  <c r="AJ16" i="3"/>
  <c r="AI16" i="3"/>
  <c r="AL16" i="3" s="1"/>
  <c r="AG16" i="3"/>
  <c r="BO16" i="3" s="1"/>
  <c r="BS16" i="3" s="1"/>
  <c r="AF16" i="3"/>
  <c r="AE16" i="3"/>
  <c r="AD16" i="3"/>
  <c r="BN16" i="3" s="1"/>
  <c r="BR16" i="3" s="1"/>
  <c r="AC16" i="3"/>
  <c r="AH16" i="3" s="1"/>
  <c r="AB16" i="3"/>
  <c r="AA16" i="3"/>
  <c r="BB16" i="3" s="1"/>
  <c r="Y16" i="3"/>
  <c r="X16" i="3"/>
  <c r="W16" i="3"/>
  <c r="AW16" i="3" s="1"/>
  <c r="V16" i="3"/>
  <c r="U16" i="3"/>
  <c r="T16" i="3"/>
  <c r="BM16" i="3" s="1"/>
  <c r="BQ16" i="3" s="1"/>
  <c r="S16" i="3"/>
  <c r="R16" i="3"/>
  <c r="Q16" i="3"/>
  <c r="P16" i="3"/>
  <c r="O16" i="3"/>
  <c r="N16" i="3"/>
  <c r="L16" i="3"/>
  <c r="K16" i="3"/>
  <c r="J16" i="3"/>
  <c r="H16" i="3"/>
  <c r="G16" i="3"/>
  <c r="E16" i="3"/>
  <c r="BD16" i="3" s="1"/>
  <c r="D16" i="3"/>
  <c r="C16" i="3"/>
  <c r="F16" i="3" s="1"/>
  <c r="M16" i="3" s="1"/>
  <c r="BK15" i="3"/>
  <c r="AU15" i="3"/>
  <c r="AT15" i="3"/>
  <c r="BA15" i="3" s="1"/>
  <c r="AS15" i="3"/>
  <c r="AV15" i="3" s="1"/>
  <c r="AQ15" i="3"/>
  <c r="AP15" i="3"/>
  <c r="AO15" i="3"/>
  <c r="AN15" i="3"/>
  <c r="AM15" i="3"/>
  <c r="AR15" i="3" s="1"/>
  <c r="AK15" i="3"/>
  <c r="AJ15" i="3"/>
  <c r="AI15" i="3"/>
  <c r="AL15" i="3" s="1"/>
  <c r="AG15" i="3"/>
  <c r="BO15" i="3" s="1"/>
  <c r="BS15" i="3" s="1"/>
  <c r="AF15" i="3"/>
  <c r="AE15" i="3"/>
  <c r="AD15" i="3"/>
  <c r="BN15" i="3" s="1"/>
  <c r="BR15" i="3" s="1"/>
  <c r="AC15" i="3"/>
  <c r="AH15" i="3" s="1"/>
  <c r="AB15" i="3"/>
  <c r="AA15" i="3"/>
  <c r="BB15" i="3" s="1"/>
  <c r="Y15" i="3"/>
  <c r="X15" i="3"/>
  <c r="W15" i="3"/>
  <c r="V15" i="3"/>
  <c r="U15" i="3"/>
  <c r="T15" i="3"/>
  <c r="BM15" i="3" s="1"/>
  <c r="BQ15" i="3" s="1"/>
  <c r="S15" i="3"/>
  <c r="R15" i="3"/>
  <c r="Q15" i="3"/>
  <c r="P15" i="3"/>
  <c r="O15" i="3"/>
  <c r="N15" i="3"/>
  <c r="L15" i="3"/>
  <c r="K15" i="3"/>
  <c r="J15" i="3"/>
  <c r="H15" i="3"/>
  <c r="G15" i="3"/>
  <c r="E15" i="3"/>
  <c r="BD15" i="3" s="1"/>
  <c r="D15" i="3"/>
  <c r="C15" i="3"/>
  <c r="F15" i="3" s="1"/>
  <c r="M15" i="3" s="1"/>
  <c r="BK14" i="3"/>
  <c r="AU14" i="3"/>
  <c r="AT14" i="3"/>
  <c r="AV14" i="3" s="1"/>
  <c r="AS14" i="3"/>
  <c r="AQ14" i="3"/>
  <c r="AP14" i="3"/>
  <c r="AO14" i="3"/>
  <c r="AN14" i="3"/>
  <c r="AR14" i="3" s="1"/>
  <c r="AM14" i="3"/>
  <c r="AK14" i="3"/>
  <c r="AJ14" i="3"/>
  <c r="AL14" i="3" s="1"/>
  <c r="AI14" i="3"/>
  <c r="AG14" i="3"/>
  <c r="BO14" i="3" s="1"/>
  <c r="BS14" i="3" s="1"/>
  <c r="AF14" i="3"/>
  <c r="AE14" i="3"/>
  <c r="AD14" i="3"/>
  <c r="AH14" i="3" s="1"/>
  <c r="AC14" i="3"/>
  <c r="AB14" i="3"/>
  <c r="AA14" i="3"/>
  <c r="BB14" i="3" s="1"/>
  <c r="Y14" i="3"/>
  <c r="X14" i="3"/>
  <c r="W14" i="3"/>
  <c r="AW14" i="3" s="1"/>
  <c r="V14" i="3"/>
  <c r="U14" i="3"/>
  <c r="T14" i="3"/>
  <c r="BM14" i="3" s="1"/>
  <c r="BQ14" i="3" s="1"/>
  <c r="S14" i="3"/>
  <c r="R14" i="3"/>
  <c r="Q14" i="3"/>
  <c r="P14" i="3"/>
  <c r="O14" i="3"/>
  <c r="N14" i="3"/>
  <c r="L14" i="3"/>
  <c r="K14" i="3"/>
  <c r="J14" i="3"/>
  <c r="H14" i="3"/>
  <c r="G14" i="3"/>
  <c r="E14" i="3"/>
  <c r="BD14" i="3" s="1"/>
  <c r="D14" i="3"/>
  <c r="C14" i="3"/>
  <c r="F14" i="3" s="1"/>
  <c r="M14" i="3" s="1"/>
  <c r="BK13" i="3"/>
  <c r="AU13" i="3"/>
  <c r="AT13" i="3"/>
  <c r="AV13" i="3" s="1"/>
  <c r="AS13" i="3"/>
  <c r="AQ13" i="3"/>
  <c r="AP13" i="3"/>
  <c r="AO13" i="3"/>
  <c r="AN13" i="3"/>
  <c r="AR13" i="3" s="1"/>
  <c r="AM13" i="3"/>
  <c r="AK13" i="3"/>
  <c r="AJ13" i="3"/>
  <c r="AL13" i="3" s="1"/>
  <c r="AI13" i="3"/>
  <c r="AG13" i="3"/>
  <c r="BO13" i="3" s="1"/>
  <c r="BS13" i="3" s="1"/>
  <c r="AF13" i="3"/>
  <c r="AE13" i="3"/>
  <c r="AD13" i="3"/>
  <c r="AH13" i="3" s="1"/>
  <c r="AC13" i="3"/>
  <c r="AB13" i="3"/>
  <c r="AA13" i="3"/>
  <c r="BB13" i="3" s="1"/>
  <c r="Y13" i="3"/>
  <c r="X13" i="3"/>
  <c r="W13" i="3"/>
  <c r="V13" i="3"/>
  <c r="U13" i="3"/>
  <c r="T13" i="3"/>
  <c r="BM13" i="3" s="1"/>
  <c r="BQ13" i="3" s="1"/>
  <c r="S13" i="3"/>
  <c r="R13" i="3"/>
  <c r="Q13" i="3"/>
  <c r="P13" i="3"/>
  <c r="O13" i="3"/>
  <c r="N13" i="3"/>
  <c r="L13" i="3"/>
  <c r="K13" i="3"/>
  <c r="J13" i="3"/>
  <c r="H13" i="3"/>
  <c r="G13" i="3"/>
  <c r="E13" i="3"/>
  <c r="BD13" i="3" s="1"/>
  <c r="D13" i="3"/>
  <c r="C13" i="3"/>
  <c r="F13" i="3" s="1"/>
  <c r="M13" i="3" s="1"/>
  <c r="BK12" i="3"/>
  <c r="AU12" i="3"/>
  <c r="AT12" i="3"/>
  <c r="AV12" i="3" s="1"/>
  <c r="AS12" i="3"/>
  <c r="AQ12" i="3"/>
  <c r="AP12" i="3"/>
  <c r="AO12" i="3"/>
  <c r="AN12" i="3"/>
  <c r="AR12" i="3" s="1"/>
  <c r="AM12" i="3"/>
  <c r="AK12" i="3"/>
  <c r="AJ12" i="3"/>
  <c r="AL12" i="3" s="1"/>
  <c r="AI12" i="3"/>
  <c r="AG12" i="3"/>
  <c r="BO12" i="3" s="1"/>
  <c r="BS12" i="3" s="1"/>
  <c r="AF12" i="3"/>
  <c r="AE12" i="3"/>
  <c r="AD12" i="3"/>
  <c r="AH12" i="3" s="1"/>
  <c r="AC12" i="3"/>
  <c r="AB12" i="3"/>
  <c r="AA12" i="3"/>
  <c r="BB12" i="3" s="1"/>
  <c r="Y12" i="3"/>
  <c r="X12" i="3"/>
  <c r="W12" i="3"/>
  <c r="AW12" i="3" s="1"/>
  <c r="V12" i="3"/>
  <c r="U12" i="3"/>
  <c r="T12" i="3"/>
  <c r="BM12" i="3" s="1"/>
  <c r="BQ12" i="3" s="1"/>
  <c r="S12" i="3"/>
  <c r="R12" i="3"/>
  <c r="Q12" i="3"/>
  <c r="P12" i="3"/>
  <c r="O12" i="3"/>
  <c r="N12" i="3"/>
  <c r="L12" i="3"/>
  <c r="K12" i="3"/>
  <c r="J12" i="3"/>
  <c r="H12" i="3"/>
  <c r="G12" i="3"/>
  <c r="E12" i="3"/>
  <c r="BD12" i="3" s="1"/>
  <c r="D12" i="3"/>
  <c r="C12" i="3"/>
  <c r="F12" i="3" s="1"/>
  <c r="M12" i="3" s="1"/>
  <c r="BK11" i="3"/>
  <c r="AU11" i="3"/>
  <c r="AT11" i="3"/>
  <c r="AV11" i="3" s="1"/>
  <c r="AS11" i="3"/>
  <c r="AQ11" i="3"/>
  <c r="AP11" i="3"/>
  <c r="AO11" i="3"/>
  <c r="AN11" i="3"/>
  <c r="AR11" i="3" s="1"/>
  <c r="AM11" i="3"/>
  <c r="AK11" i="3"/>
  <c r="AJ11" i="3"/>
  <c r="AL11" i="3" s="1"/>
  <c r="AI11" i="3"/>
  <c r="AG11" i="3"/>
  <c r="BO11" i="3" s="1"/>
  <c r="BS11" i="3" s="1"/>
  <c r="AF11" i="3"/>
  <c r="AE11" i="3"/>
  <c r="AD11" i="3"/>
  <c r="AH11" i="3" s="1"/>
  <c r="AC11" i="3"/>
  <c r="AB11" i="3"/>
  <c r="AA11" i="3"/>
  <c r="BB11" i="3" s="1"/>
  <c r="Y11" i="3"/>
  <c r="X11" i="3"/>
  <c r="W11" i="3"/>
  <c r="V11" i="3"/>
  <c r="U11" i="3"/>
  <c r="T11" i="3"/>
  <c r="BM11" i="3" s="1"/>
  <c r="BQ11" i="3" s="1"/>
  <c r="S11" i="3"/>
  <c r="R11" i="3"/>
  <c r="Q11" i="3"/>
  <c r="P11" i="3"/>
  <c r="O11" i="3"/>
  <c r="N11" i="3"/>
  <c r="L11" i="3"/>
  <c r="K11" i="3"/>
  <c r="J11" i="3"/>
  <c r="H11" i="3"/>
  <c r="G11" i="3"/>
  <c r="E11" i="3"/>
  <c r="BD11" i="3" s="1"/>
  <c r="D11" i="3"/>
  <c r="C11" i="3"/>
  <c r="F11" i="3" s="1"/>
  <c r="M11" i="3" s="1"/>
  <c r="BK10" i="3"/>
  <c r="AU10" i="3"/>
  <c r="AT10" i="3"/>
  <c r="AV10" i="3" s="1"/>
  <c r="AS10" i="3"/>
  <c r="AQ10" i="3"/>
  <c r="AP10" i="3"/>
  <c r="AO10" i="3"/>
  <c r="AN10" i="3"/>
  <c r="AR10" i="3" s="1"/>
  <c r="AM10" i="3"/>
  <c r="AK10" i="3"/>
  <c r="AJ10" i="3"/>
  <c r="AL10" i="3" s="1"/>
  <c r="AI10" i="3"/>
  <c r="AG10" i="3"/>
  <c r="BO10" i="3" s="1"/>
  <c r="BS10" i="3" s="1"/>
  <c r="AF10" i="3"/>
  <c r="AE10" i="3"/>
  <c r="AD10" i="3"/>
  <c r="AH10" i="3" s="1"/>
  <c r="AC10" i="3"/>
  <c r="AB10" i="3"/>
  <c r="AA10" i="3"/>
  <c r="BB10" i="3" s="1"/>
  <c r="Y10" i="3"/>
  <c r="X10" i="3"/>
  <c r="W10" i="3"/>
  <c r="AW10" i="3" s="1"/>
  <c r="V10" i="3"/>
  <c r="U10" i="3"/>
  <c r="T10" i="3"/>
  <c r="BM10" i="3" s="1"/>
  <c r="BQ10" i="3" s="1"/>
  <c r="S10" i="3"/>
  <c r="R10" i="3"/>
  <c r="Q10" i="3"/>
  <c r="P10" i="3"/>
  <c r="O10" i="3"/>
  <c r="N10" i="3"/>
  <c r="L10" i="3"/>
  <c r="K10" i="3"/>
  <c r="J10" i="3"/>
  <c r="H10" i="3"/>
  <c r="G10" i="3"/>
  <c r="E10" i="3"/>
  <c r="BD10" i="3" s="1"/>
  <c r="D10" i="3"/>
  <c r="C10" i="3"/>
  <c r="F10" i="3" s="1"/>
  <c r="M10" i="3" s="1"/>
  <c r="BM9" i="3"/>
  <c r="BQ9" i="3" s="1"/>
  <c r="BK9" i="3"/>
  <c r="AU9" i="3"/>
  <c r="AT9" i="3"/>
  <c r="AS9" i="3"/>
  <c r="AV9" i="3" s="1"/>
  <c r="AQ9" i="3"/>
  <c r="AP9" i="3"/>
  <c r="AO9" i="3"/>
  <c r="AN9" i="3"/>
  <c r="AM9" i="3"/>
  <c r="AR9" i="3" s="1"/>
  <c r="AK9" i="3"/>
  <c r="AJ9" i="3"/>
  <c r="AI9" i="3"/>
  <c r="AL9" i="3" s="1"/>
  <c r="AG9" i="3"/>
  <c r="BO9" i="3" s="1"/>
  <c r="BS9" i="3" s="1"/>
  <c r="AF9" i="3"/>
  <c r="AE9" i="3"/>
  <c r="AD9" i="3"/>
  <c r="BN9" i="3" s="1"/>
  <c r="BR9" i="3" s="1"/>
  <c r="AC9" i="3"/>
  <c r="AH9" i="3" s="1"/>
  <c r="AB9" i="3"/>
  <c r="AA9" i="3"/>
  <c r="BB9" i="3" s="1"/>
  <c r="Y9" i="3"/>
  <c r="X9" i="3"/>
  <c r="W9" i="3"/>
  <c r="AW9" i="3" s="1"/>
  <c r="V9" i="3"/>
  <c r="U9" i="3"/>
  <c r="T9" i="3"/>
  <c r="AX9" i="3" s="1"/>
  <c r="S9" i="3"/>
  <c r="R9" i="3"/>
  <c r="Q9" i="3"/>
  <c r="P9" i="3"/>
  <c r="O9" i="3"/>
  <c r="N9" i="3"/>
  <c r="L9" i="3"/>
  <c r="K9" i="3"/>
  <c r="J9" i="3"/>
  <c r="H9" i="3"/>
  <c r="G9" i="3"/>
  <c r="E9" i="3"/>
  <c r="BD9" i="3" s="1"/>
  <c r="D9" i="3"/>
  <c r="F9" i="3" s="1"/>
  <c r="M9" i="3" s="1"/>
  <c r="C9" i="3"/>
  <c r="BK8" i="3"/>
  <c r="AU8" i="3"/>
  <c r="AU32" i="3" s="1"/>
  <c r="AU33" i="3" s="1"/>
  <c r="AT8" i="3"/>
  <c r="AT32" i="3" s="1"/>
  <c r="AT33" i="3" s="1"/>
  <c r="AS8" i="3"/>
  <c r="AS32" i="3" s="1"/>
  <c r="AS33" i="3" s="1"/>
  <c r="AQ8" i="3"/>
  <c r="AQ32" i="3" s="1"/>
  <c r="AQ33" i="3" s="1"/>
  <c r="AP8" i="3"/>
  <c r="AP32" i="3" s="1"/>
  <c r="AP33" i="3" s="1"/>
  <c r="AO8" i="3"/>
  <c r="AO32" i="3" s="1"/>
  <c r="AO33" i="3" s="1"/>
  <c r="AN8" i="3"/>
  <c r="AN32" i="3" s="1"/>
  <c r="AN33" i="3" s="1"/>
  <c r="AM8" i="3"/>
  <c r="AM32" i="3" s="1"/>
  <c r="AM33" i="3" s="1"/>
  <c r="AK8" i="3"/>
  <c r="AK32" i="3" s="1"/>
  <c r="AK33" i="3" s="1"/>
  <c r="AJ8" i="3"/>
  <c r="AJ32" i="3" s="1"/>
  <c r="AJ33" i="3" s="1"/>
  <c r="AI8" i="3"/>
  <c r="AI32" i="3" s="1"/>
  <c r="AI33" i="3" s="1"/>
  <c r="AG8" i="3"/>
  <c r="AG32" i="3" s="1"/>
  <c r="AF8" i="3"/>
  <c r="AF32" i="3" s="1"/>
  <c r="AF33" i="3" s="1"/>
  <c r="AE8" i="3"/>
  <c r="AE32" i="3" s="1"/>
  <c r="AE33" i="3" s="1"/>
  <c r="AD8" i="3"/>
  <c r="AD32" i="3" s="1"/>
  <c r="AC8" i="3"/>
  <c r="AC32" i="3" s="1"/>
  <c r="AC33" i="3" s="1"/>
  <c r="AB8" i="3"/>
  <c r="AB32" i="3" s="1"/>
  <c r="AB33" i="3" s="1"/>
  <c r="AA8" i="3"/>
  <c r="AA32" i="3" s="1"/>
  <c r="AA33" i="3" s="1"/>
  <c r="Y8" i="3"/>
  <c r="Y32" i="3" s="1"/>
  <c r="Y33" i="3" s="1"/>
  <c r="X8" i="3"/>
  <c r="X32" i="3" s="1"/>
  <c r="X33" i="3" s="1"/>
  <c r="W8" i="3"/>
  <c r="W32" i="3" s="1"/>
  <c r="W33" i="3" s="1"/>
  <c r="V8" i="3"/>
  <c r="V32" i="3" s="1"/>
  <c r="V33" i="3" s="1"/>
  <c r="U8" i="3"/>
  <c r="U32" i="3" s="1"/>
  <c r="U33" i="3" s="1"/>
  <c r="T8" i="3"/>
  <c r="S8" i="3"/>
  <c r="S32" i="3" s="1"/>
  <c r="S33" i="3" s="1"/>
  <c r="R8" i="3"/>
  <c r="R32" i="3" s="1"/>
  <c r="R33" i="3" s="1"/>
  <c r="Q8" i="3"/>
  <c r="P8" i="3"/>
  <c r="P32" i="3" s="1"/>
  <c r="P33" i="3" s="1"/>
  <c r="O8" i="3"/>
  <c r="O32" i="3" s="1"/>
  <c r="N8" i="3"/>
  <c r="N32" i="3" s="1"/>
  <c r="N33" i="3" s="1"/>
  <c r="L8" i="3"/>
  <c r="K8" i="3"/>
  <c r="K32" i="3" s="1"/>
  <c r="K33" i="3" s="1"/>
  <c r="J8" i="3"/>
  <c r="J32" i="3" s="1"/>
  <c r="J33" i="3" s="1"/>
  <c r="H8" i="3"/>
  <c r="G8" i="3"/>
  <c r="G32" i="3" s="1"/>
  <c r="G33" i="3" s="1"/>
  <c r="E8" i="3"/>
  <c r="D8" i="3"/>
  <c r="D32" i="3" s="1"/>
  <c r="D33" i="3" s="1"/>
  <c r="C8" i="3"/>
  <c r="C32" i="3" s="1"/>
  <c r="C33" i="3" s="1"/>
  <c r="AA4" i="3"/>
  <c r="AA3" i="3"/>
  <c r="AA2" i="3"/>
  <c r="U3" i="2"/>
  <c r="E32" i="3" l="1"/>
  <c r="AZ8" i="3"/>
  <c r="BD8" i="3"/>
  <c r="T32" i="3"/>
  <c r="BM8" i="3"/>
  <c r="BQ8" i="3" s="1"/>
  <c r="Z8" i="3"/>
  <c r="BC10" i="3"/>
  <c r="AY10" i="3"/>
  <c r="AW11" i="3"/>
  <c r="BC12" i="3"/>
  <c r="AY12" i="3"/>
  <c r="AW13" i="3"/>
  <c r="BC14" i="3"/>
  <c r="AY14" i="3"/>
  <c r="AW15" i="3"/>
  <c r="BC16" i="3"/>
  <c r="AY16" i="3"/>
  <c r="AW17" i="3"/>
  <c r="BC18" i="3"/>
  <c r="AY18" i="3"/>
  <c r="AW19" i="3"/>
  <c r="BC20" i="3"/>
  <c r="AY20" i="3"/>
  <c r="AW21" i="3"/>
  <c r="BC22" i="3"/>
  <c r="AY22" i="3"/>
  <c r="F8" i="3"/>
  <c r="O33" i="3"/>
  <c r="AY9" i="3"/>
  <c r="BC9" i="3"/>
  <c r="BC11" i="3"/>
  <c r="AY11" i="3"/>
  <c r="BC13" i="3"/>
  <c r="AY13" i="3"/>
  <c r="BC15" i="3"/>
  <c r="AY15" i="3"/>
  <c r="BC17" i="3"/>
  <c r="AY17" i="3"/>
  <c r="BC19" i="3"/>
  <c r="AY19" i="3"/>
  <c r="BC21" i="3"/>
  <c r="AY21" i="3"/>
  <c r="AG33" i="3"/>
  <c r="BO32" i="3"/>
  <c r="BB8" i="3"/>
  <c r="BO8" i="3"/>
  <c r="BS8" i="3" s="1"/>
  <c r="Z9" i="3"/>
  <c r="AZ9" i="3"/>
  <c r="BA10" i="3"/>
  <c r="BN10" i="3"/>
  <c r="BR10" i="3" s="1"/>
  <c r="BA11" i="3"/>
  <c r="BN11" i="3"/>
  <c r="BR11" i="3" s="1"/>
  <c r="BA12" i="3"/>
  <c r="BN12" i="3"/>
  <c r="BR12" i="3" s="1"/>
  <c r="BA13" i="3"/>
  <c r="BN13" i="3"/>
  <c r="BR13" i="3" s="1"/>
  <c r="BA14" i="3"/>
  <c r="BN14" i="3"/>
  <c r="BR14" i="3" s="1"/>
  <c r="BB22" i="3"/>
  <c r="BC23" i="3"/>
  <c r="AY23" i="3"/>
  <c r="BC25" i="3"/>
  <c r="AY25" i="3"/>
  <c r="BC27" i="3"/>
  <c r="AY27" i="3"/>
  <c r="AD33" i="3"/>
  <c r="BN32" i="3"/>
  <c r="AH8" i="3"/>
  <c r="AH32" i="3" s="1"/>
  <c r="AH33" i="3" s="1"/>
  <c r="AL8" i="3"/>
  <c r="AL32" i="3" s="1"/>
  <c r="AL33" i="3" s="1"/>
  <c r="AR8" i="3"/>
  <c r="AR32" i="3" s="1"/>
  <c r="AR33" i="3" s="1"/>
  <c r="AV8" i="3"/>
  <c r="BN8" i="3"/>
  <c r="BR8" i="3" s="1"/>
  <c r="Z10" i="3"/>
  <c r="AX10" i="3"/>
  <c r="AZ10" i="3"/>
  <c r="Z11" i="3"/>
  <c r="AX11" i="3"/>
  <c r="AZ11" i="3"/>
  <c r="Z12" i="3"/>
  <c r="AX12" i="3"/>
  <c r="AZ12" i="3"/>
  <c r="Z13" i="3"/>
  <c r="AX13" i="3"/>
  <c r="AZ13" i="3"/>
  <c r="Z14" i="3"/>
  <c r="AX14" i="3"/>
  <c r="AZ14" i="3"/>
  <c r="Z15" i="3"/>
  <c r="AX15" i="3"/>
  <c r="AZ15" i="3"/>
  <c r="Z16" i="3"/>
  <c r="AX16" i="3"/>
  <c r="AZ16" i="3"/>
  <c r="Z17" i="3"/>
  <c r="AX17" i="3"/>
  <c r="AZ17" i="3"/>
  <c r="Z18" i="3"/>
  <c r="AX18" i="3"/>
  <c r="AZ18" i="3"/>
  <c r="Z19" i="3"/>
  <c r="AX19" i="3"/>
  <c r="AZ19" i="3"/>
  <c r="Z20" i="3"/>
  <c r="AX20" i="3"/>
  <c r="AZ20" i="3"/>
  <c r="Z21" i="3"/>
  <c r="AX21" i="3"/>
  <c r="AZ21" i="3"/>
  <c r="BD22" i="3"/>
  <c r="AZ22" i="3"/>
  <c r="BM22" i="3"/>
  <c r="BQ22" i="3" s="1"/>
  <c r="AX22" i="3"/>
  <c r="Z22" i="3"/>
  <c r="BC24" i="3"/>
  <c r="AY24" i="3"/>
  <c r="AW24" i="3"/>
  <c r="BC26" i="3"/>
  <c r="AY26" i="3"/>
  <c r="AW26" i="3"/>
  <c r="BC28" i="3"/>
  <c r="Z23" i="3"/>
  <c r="AX23" i="3"/>
  <c r="AZ23" i="3"/>
  <c r="Z24" i="3"/>
  <c r="AX24" i="3"/>
  <c r="AZ24" i="3"/>
  <c r="Z25" i="3"/>
  <c r="AX25" i="3"/>
  <c r="AZ25" i="3"/>
  <c r="Z26" i="3"/>
  <c r="AX26" i="3"/>
  <c r="AZ26" i="3"/>
  <c r="Z27" i="3"/>
  <c r="AX27" i="3"/>
  <c r="AZ27" i="3"/>
  <c r="Z28" i="3"/>
  <c r="AV28" i="3"/>
  <c r="AY28" i="3" s="1"/>
  <c r="AZ28" i="3"/>
  <c r="BM28" i="3"/>
  <c r="BQ28" i="3" s="1"/>
  <c r="BT3" i="3" s="1"/>
  <c r="AW29" i="3"/>
  <c r="BB29" i="3"/>
  <c r="AW30" i="3"/>
  <c r="BS32" i="3"/>
  <c r="AW28" i="3"/>
  <c r="BC29" i="3"/>
  <c r="AY29" i="3"/>
  <c r="BM29" i="3"/>
  <c r="BQ29" i="3" s="1"/>
  <c r="AX29" i="3"/>
  <c r="Z29" i="3"/>
  <c r="BC30" i="3"/>
  <c r="AY30" i="3"/>
  <c r="BB31" i="3"/>
  <c r="BC31" i="3"/>
  <c r="BR32" i="3"/>
  <c r="BA29" i="3"/>
  <c r="BN29" i="3"/>
  <c r="BR29" i="3" s="1"/>
  <c r="BA30" i="3"/>
  <c r="BN30" i="3"/>
  <c r="BR30" i="3" s="1"/>
  <c r="BA31" i="3"/>
  <c r="BN31" i="3"/>
  <c r="BR31" i="3" s="1"/>
  <c r="Z30" i="3"/>
  <c r="AX30" i="3"/>
  <c r="AZ30" i="3"/>
  <c r="Z31" i="3"/>
  <c r="AX31" i="3"/>
  <c r="BD31" i="3" s="1"/>
  <c r="AV32" i="3" l="1"/>
  <c r="AV33" i="3" s="1"/>
  <c r="BA32" i="3"/>
  <c r="BB32" i="3"/>
  <c r="F32" i="3"/>
  <c r="F33" i="3" s="1"/>
  <c r="M8" i="3"/>
  <c r="BM32" i="3"/>
  <c r="BQ32" i="3" s="1"/>
  <c r="T33" i="3"/>
  <c r="AZ32" i="3"/>
  <c r="AX32" i="3"/>
  <c r="AW8" i="3"/>
  <c r="Z32" i="3"/>
  <c r="Z33" i="3" s="1"/>
  <c r="AX8" i="3"/>
  <c r="BD32" i="3"/>
  <c r="E33" i="3"/>
  <c r="BC32" i="3"/>
  <c r="M32" i="3" l="1"/>
  <c r="M33" i="3" s="1"/>
  <c r="BC8" i="3"/>
  <c r="AY8" i="3"/>
</calcChain>
</file>

<file path=xl/sharedStrings.xml><?xml version="1.0" encoding="utf-8"?>
<sst xmlns="http://schemas.openxmlformats.org/spreadsheetml/2006/main" count="358" uniqueCount="103">
  <si>
    <t xml:space="preserve">DATA KAS BOS SMTER I TINGKAT SMP KOTA DUMAI </t>
  </si>
  <si>
    <t>TAHUN 2025</t>
  </si>
  <si>
    <t>No</t>
  </si>
  <si>
    <t>NAMA SEKOLAH</t>
  </si>
  <si>
    <t xml:space="preserve">SALDO AWAL </t>
  </si>
  <si>
    <t>PENERIMAAN</t>
  </si>
  <si>
    <t>JUMLAH PENERIMAAN</t>
  </si>
  <si>
    <t>SETOR BUNGA KE KASDA</t>
  </si>
  <si>
    <t xml:space="preserve">JUMLAH BUNGA BANK </t>
  </si>
  <si>
    <t xml:space="preserve">JUMLAH PAJAK BUNGA BANK </t>
  </si>
  <si>
    <t>REALISASI</t>
  </si>
  <si>
    <t>PENGURANGAN / BELANJA</t>
  </si>
  <si>
    <t>JUMLAH BELANJA</t>
  </si>
  <si>
    <t>PAJAK</t>
  </si>
  <si>
    <t>NERACA (ASET TETAP)</t>
  </si>
  <si>
    <t>JLH ASET TETAP</t>
  </si>
  <si>
    <t>EXTRACOMPTABLE</t>
  </si>
  <si>
    <t>KAPITALISASI</t>
  </si>
  <si>
    <t>BM Non Aset</t>
  </si>
  <si>
    <t>JUMLAH</t>
  </si>
  <si>
    <t>LAPORAN OPERASIONAL (LO)</t>
  </si>
  <si>
    <t>JUMLAH BEBAN</t>
  </si>
  <si>
    <t>SALDO AKHIR</t>
  </si>
  <si>
    <t>PENERIMAAN DANA BOS REGULER</t>
  </si>
  <si>
    <t>ALOKASI DANA BOS AFIRMASI</t>
  </si>
  <si>
    <t>ALOKASI DANA BOS KINERJA</t>
  </si>
  <si>
    <t>SETOR</t>
  </si>
  <si>
    <t>PENDAPATAN LAIN/TEMUAN</t>
  </si>
  <si>
    <t>BELANJA PEGAWAI</t>
  </si>
  <si>
    <t>BELANJA BARANG DAN JASA</t>
  </si>
  <si>
    <t>BELANJA MODAL</t>
  </si>
  <si>
    <t>TANAH</t>
  </si>
  <si>
    <t>PERLATAN &amp; MESIN</t>
  </si>
  <si>
    <t>GEDUNG &amp; BANGUNAN</t>
  </si>
  <si>
    <t>JALAN IRIGASI &amp; JARINGAN</t>
  </si>
  <si>
    <t>ASET TETAP LAINNYA</t>
  </si>
  <si>
    <t xml:space="preserve">BEBAN PERSEDIAAN </t>
  </si>
  <si>
    <t>BEBAN JASA</t>
  </si>
  <si>
    <t>BEBAN PERJALANAN DINAS</t>
  </si>
  <si>
    <t>BEBAN PEMELIHARAAN</t>
  </si>
  <si>
    <t>BEBAN LAIN-LAIN</t>
  </si>
  <si>
    <t xml:space="preserve"> SALDO BANK</t>
  </si>
  <si>
    <t>SALDO TUNAI</t>
  </si>
  <si>
    <t xml:space="preserve">PAJAK YANG BELUM DI SETOR </t>
  </si>
  <si>
    <t>PAGU RKA 2025</t>
  </si>
  <si>
    <t>SISA PAGU SMTER 2</t>
  </si>
  <si>
    <t>SALDO BANK</t>
  </si>
  <si>
    <t>PAJAK YG BELUM DI SETOR/TUNAI</t>
  </si>
  <si>
    <t>total</t>
  </si>
  <si>
    <t>TAHAP I</t>
  </si>
  <si>
    <t>TAHAP II</t>
  </si>
  <si>
    <t>BOS REGULER</t>
  </si>
  <si>
    <t>BOS AFIRMASI</t>
  </si>
  <si>
    <t>BOS KINERJA</t>
  </si>
  <si>
    <t>PUNGUT</t>
  </si>
  <si>
    <t>MODAL</t>
  </si>
  <si>
    <t>JASA</t>
  </si>
  <si>
    <t>pajak terhutang(setor)</t>
  </si>
  <si>
    <t>Belanja Barang dan Jasa</t>
  </si>
  <si>
    <t>Belanja Modal Peralatan dan Mesin</t>
  </si>
  <si>
    <t>Belanja Modal Aset Tetap Lainnya</t>
  </si>
  <si>
    <t>SMP NEGERI BINAAN KHUSUS KOTA DUMAI</t>
  </si>
  <si>
    <t>SMP NEGERI BINAAN KHUSUS DUMAI</t>
  </si>
  <si>
    <t>SMP NEGERI 1 DUMAI</t>
  </si>
  <si>
    <t>SMP NEGERI 2 DUMAI</t>
  </si>
  <si>
    <t>-</t>
  </si>
  <si>
    <t>SMP NEGERI 3 DUMAI</t>
  </si>
  <si>
    <t>SMP NEGERI 4 DUMAI</t>
  </si>
  <si>
    <t>SMP NEGERI 5 DUMAI</t>
  </si>
  <si>
    <t>SMP NEGERI 6 DUMAI</t>
  </si>
  <si>
    <t>SMP NEGERI 7 DUMAI</t>
  </si>
  <si>
    <t>SMP NEGERI 8 DUMAI</t>
  </si>
  <si>
    <t>SMP NEGERI 9 DUMAI</t>
  </si>
  <si>
    <t>SMP NEGERI 11 DUMAI</t>
  </si>
  <si>
    <t>SMP NEGERI 12 DUMAI</t>
  </si>
  <si>
    <t>SMP N 13 DUMAI</t>
  </si>
  <si>
    <t>SMP NEGERI 14 DUMAI</t>
  </si>
  <si>
    <t>SMPN 15 DUMAI</t>
  </si>
  <si>
    <t>SMPN 17 DUMAI</t>
  </si>
  <si>
    <t>SMP NEGERI 18 DUMAI</t>
  </si>
  <si>
    <t>SMP N 18 DUMAI</t>
  </si>
  <si>
    <t>SMP NEGERI 19 DUMAI</t>
  </si>
  <si>
    <t>SMPN 19 DUMAI</t>
  </si>
  <si>
    <t>SMP NEGERI 20 DUMAI</t>
  </si>
  <si>
    <t>SMP NEGERI 21 DUMAI</t>
  </si>
  <si>
    <t>SMP NEGERI 22 DUMAI</t>
  </si>
  <si>
    <t>SMP NEGERI 23 DUMAI</t>
  </si>
  <si>
    <t>SMP NEGERI 24 DUMAI</t>
  </si>
  <si>
    <t>SMP NEGERI 25 DUMAI</t>
  </si>
  <si>
    <t>TOTAL</t>
  </si>
  <si>
    <t xml:space="preserve"> Kepala Dinas Pendidikan dan</t>
  </si>
  <si>
    <t xml:space="preserve"> Kebudayaan Kota Dumai,</t>
  </si>
  <si>
    <t>MUKHLIAS SUZANTRI, S.Hut,. T. M.T</t>
  </si>
  <si>
    <t>Pembina Tingkat I</t>
  </si>
  <si>
    <t>NIP. 19750313 199403 1 002</t>
  </si>
  <si>
    <t xml:space="preserve">DATA KAS BOS SMTER II TINGKAT SMP KOTA DUMAI </t>
  </si>
  <si>
    <t>BUNGA YANG ELUM DITARIK</t>
  </si>
  <si>
    <t>penarikan uang kepsek</t>
  </si>
  <si>
    <t>Penarikan uang kepsek</t>
  </si>
  <si>
    <t>PAGU RKA REGULER DAN KINERJA 2025</t>
  </si>
  <si>
    <t xml:space="preserve">
MAPPING</t>
  </si>
  <si>
    <t>SELISIH</t>
  </si>
  <si>
    <t>Total Pagu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</si>
</sst>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"/>
    <numFmt numFmtId="165" formatCode="_(&quot;Rp&quot;* #,##0_);_(&quot;Rp&quot;* \(#,##0\);_(&quot;Rp&quot;* &quot;-&quot;_);_(@_)"/>
    <numFmt numFmtId="166" formatCode="_(* #,##0.00_);_(* \(#,##0.00\);_(* &quot;-&quot;_);_(@_)"/>
    <numFmt numFmtId="167" formatCode="_-&quot;Rp&quot;* #,##0.00_-;\-&quot;Rp&quot;* #,##0.00_-;_-&quot;Rp&quot;* &quot;-&quot;??_-;_-@"/>
    <numFmt numFmtId="168" formatCode="_-* #,##0_-;\-* #,##0_-;_-* &quot;-&quot;_-;_-@"/>
    <numFmt numFmtId="169" formatCode="_(* #,##0_);_(* \(#,##0\);_(* &quot;-&quot;??_);_(@_)"/>
    <numFmt numFmtId="170" formatCode="_-[$Rp-3809]* #,##0_-;\-[$Rp-3809]* #,##0_-;_-[$Rp-3809]* &quot;-&quot;??_-;_-@"/>
    <numFmt numFmtId="171" formatCode="_([$Rp-421]* #,##0_);_([$Rp-421]* \(#,##0\);_([$Rp-421]* &quot;-&quot;??_);_(@_)"/>
    <numFmt numFmtId="172" formatCode="_-[$Rp-421]* #,##0.00_-;_-[$Rp-421]* \-#,##0.00_-;_-[$Rp-421]* &quot;-&quot;??_-;_-@"/>
  </numFmts>
  <fonts count="19">
    <font>
      <sz val="11"/>
      <color rgb="FF000000"/>
      <name val="Calibri"/>
      <scheme val="minor"/>
    </font>
    <font>
      <sz val="14"/>
      <color rgb="FF000000"/>
      <name val="Bookman Old Style"/>
    </font>
    <font>
      <sz val="11"/>
      <color rgb="FF000000"/>
      <name val="Calibri"/>
    </font>
    <font>
      <sz val="11"/>
      <color rgb="FF000000"/>
      <name val="Bookman Old Style"/>
    </font>
    <font>
      <sz val="12"/>
      <color rgb="FF000000"/>
      <name val="Bookman Old Style"/>
    </font>
    <font>
      <sz val="9"/>
      <color rgb="FF000000"/>
      <name val="Tahoma"/>
    </font>
    <font>
      <sz val="12"/>
      <color rgb="FF000000"/>
      <name val="Tahoma"/>
    </font>
    <font>
      <sz val="10"/>
      <color rgb="FF000000"/>
      <name val="Bookman Old Style"/>
    </font>
    <font>
      <sz val="10"/>
      <color rgb="FF000000"/>
      <name val="Arial"/>
    </font>
    <font>
      <sz val="10"/>
      <color rgb="FF000000"/>
      <name val="Tahoma"/>
    </font>
    <font>
      <sz val="11"/>
      <name val="Calibri"/>
    </font>
    <font>
      <sz val="11"/>
      <color theme="1"/>
      <name val="Calibri"/>
    </font>
    <font>
      <sz val="10"/>
      <color theme="1"/>
      <name val="Tahoma"/>
    </font>
    <font>
      <b/>
      <sz val="10"/>
      <color rgb="FF000000"/>
      <name val="Bookman Old Style"/>
    </font>
    <font>
      <sz val="12"/>
      <color rgb="FF000000"/>
      <name val="Arial"/>
    </font>
    <font>
      <sz val="10"/>
      <color theme="1"/>
      <name val="Arial"/>
    </font>
    <font>
      <sz val="8"/>
      <color theme="1"/>
      <name val="Arial"/>
    </font>
    <font>
      <sz val="11"/>
      <color theme="1"/>
      <name val="Calibri"/>
      <scheme val="minor"/>
    </font>
    <font>
      <sz val="9"/>
      <color theme="1"/>
      <name val="Bookman Old Style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5" fontId="2" fillId="0" borderId="0" xfId="0" applyNumberFormat="1" applyFont="1" applyAlignment="1"/>
    <xf numFmtId="43" fontId="2" fillId="0" borderId="0" xfId="0" applyNumberFormat="1" applyFont="1" applyAlignment="1"/>
    <xf numFmtId="0" fontId="4" fillId="0" borderId="0" xfId="0" applyFont="1" applyAlignment="1">
      <alignment horizontal="center" vertical="center"/>
    </xf>
    <xf numFmtId="41" fontId="2" fillId="0" borderId="0" xfId="0" applyNumberFormat="1" applyFont="1" applyAlignment="1"/>
    <xf numFmtId="164" fontId="2" fillId="0" borderId="0" xfId="0" applyNumberFormat="1" applyFont="1" applyAlignment="1"/>
    <xf numFmtId="167" fontId="2" fillId="0" borderId="0" xfId="0" applyNumberFormat="1" applyFont="1" applyAlignment="1"/>
    <xf numFmtId="166" fontId="5" fillId="0" borderId="0" xfId="0" applyNumberFormat="1" applyFont="1" applyAlignment="1">
      <alignment horizontal="center" vertical="top"/>
    </xf>
    <xf numFmtId="168" fontId="2" fillId="0" borderId="0" xfId="0" applyNumberFormat="1" applyFont="1" applyAlignment="1"/>
    <xf numFmtId="166" fontId="6" fillId="0" borderId="0" xfId="0" applyNumberFormat="1" applyFont="1" applyAlignment="1">
      <alignment horizontal="center" vertical="top"/>
    </xf>
    <xf numFmtId="169" fontId="7" fillId="0" borderId="1" xfId="0" applyNumberFormat="1" applyFont="1" applyBorder="1" applyAlignment="1">
      <alignment vertical="center"/>
    </xf>
    <xf numFmtId="170" fontId="8" fillId="0" borderId="0" xfId="0" applyNumberFormat="1" applyFont="1" applyAlignment="1">
      <alignment vertical="top"/>
    </xf>
    <xf numFmtId="171" fontId="8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center" wrapText="1"/>
    </xf>
    <xf numFmtId="43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43" fontId="7" fillId="0" borderId="15" xfId="0" applyNumberFormat="1" applyFont="1" applyBorder="1" applyAlignment="1">
      <alignment horizontal="center" vertical="center" wrapText="1"/>
    </xf>
    <xf numFmtId="43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3" borderId="14" xfId="0" applyFont="1" applyFill="1" applyBorder="1" applyAlignment="1"/>
    <xf numFmtId="0" fontId="14" fillId="4" borderId="14" xfId="0" applyFont="1" applyFill="1" applyBorder="1" applyAlignment="1"/>
    <xf numFmtId="0" fontId="14" fillId="4" borderId="1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43" fontId="7" fillId="0" borderId="2" xfId="0" applyNumberFormat="1" applyFont="1" applyBorder="1" applyAlignment="1">
      <alignment horizontal="center" vertical="center" wrapText="1"/>
    </xf>
    <xf numFmtId="43" fontId="7" fillId="0" borderId="6" xfId="0" applyNumberFormat="1" applyFont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4" fillId="4" borderId="16" xfId="0" applyFont="1" applyFill="1" applyBorder="1" applyAlignment="1">
      <alignment horizontal="center"/>
    </xf>
    <xf numFmtId="43" fontId="7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41" fontId="9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/>
    <xf numFmtId="43" fontId="2" fillId="0" borderId="1" xfId="0" applyNumberFormat="1" applyFont="1" applyFill="1" applyBorder="1" applyAlignment="1"/>
    <xf numFmtId="41" fontId="2" fillId="0" borderId="0" xfId="0" applyNumberFormat="1" applyFont="1" applyFill="1" applyAlignment="1"/>
    <xf numFmtId="43" fontId="2" fillId="0" borderId="0" xfId="0" applyNumberFormat="1" applyFont="1" applyFill="1" applyAlignment="1"/>
    <xf numFmtId="0" fontId="2" fillId="0" borderId="14" xfId="0" applyFont="1" applyFill="1" applyBorder="1" applyAlignment="1"/>
    <xf numFmtId="43" fontId="2" fillId="0" borderId="14" xfId="0" applyNumberFormat="1" applyFont="1" applyFill="1" applyBorder="1" applyAlignment="1"/>
    <xf numFmtId="164" fontId="2" fillId="0" borderId="14" xfId="0" applyNumberFormat="1" applyFont="1" applyFill="1" applyBorder="1" applyAlignment="1"/>
    <xf numFmtId="0" fontId="2" fillId="0" borderId="14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43" fontId="2" fillId="0" borderId="14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65" fontId="2" fillId="0" borderId="14" xfId="0" applyNumberFormat="1" applyFont="1" applyFill="1" applyBorder="1" applyAlignment="1"/>
    <xf numFmtId="165" fontId="11" fillId="0" borderId="1" xfId="0" applyNumberFormat="1" applyFont="1" applyFill="1" applyBorder="1" applyAlignment="1"/>
    <xf numFmtId="0" fontId="12" fillId="0" borderId="1" xfId="0" applyFont="1" applyFill="1" applyBorder="1" applyAlignment="1">
      <alignment horizontal="center" vertical="center" wrapText="1"/>
    </xf>
    <xf numFmtId="41" fontId="12" fillId="0" borderId="1" xfId="0" applyNumberFormat="1" applyFont="1" applyFill="1" applyBorder="1" applyAlignment="1">
      <alignment vertical="center" wrapText="1"/>
    </xf>
    <xf numFmtId="43" fontId="11" fillId="0" borderId="1" xfId="0" applyNumberFormat="1" applyFont="1" applyFill="1" applyBorder="1" applyAlignment="1"/>
    <xf numFmtId="41" fontId="11" fillId="0" borderId="0" xfId="0" applyNumberFormat="1" applyFont="1" applyFill="1" applyAlignment="1"/>
    <xf numFmtId="43" fontId="11" fillId="0" borderId="0" xfId="0" applyNumberFormat="1" applyFont="1" applyFill="1" applyAlignment="1"/>
    <xf numFmtId="0" fontId="11" fillId="0" borderId="14" xfId="0" applyFont="1" applyFill="1" applyBorder="1" applyAlignment="1"/>
    <xf numFmtId="165" fontId="11" fillId="0" borderId="14" xfId="0" applyNumberFormat="1" applyFont="1" applyFill="1" applyBorder="1" applyAlignment="1"/>
    <xf numFmtId="43" fontId="11" fillId="0" borderId="14" xfId="0" applyNumberFormat="1" applyFont="1" applyFill="1" applyBorder="1" applyAlignment="1"/>
    <xf numFmtId="164" fontId="11" fillId="0" borderId="14" xfId="0" applyNumberFormat="1" applyFont="1" applyFill="1" applyBorder="1" applyAlignment="1"/>
    <xf numFmtId="43" fontId="11" fillId="0" borderId="14" xfId="0" applyNumberFormat="1" applyFont="1" applyFill="1" applyBorder="1" applyAlignment="1">
      <alignment vertical="center"/>
    </xf>
    <xf numFmtId="168" fontId="9" fillId="0" borderId="1" xfId="0" applyNumberFormat="1" applyFont="1" applyFill="1" applyBorder="1" applyAlignment="1">
      <alignment vertical="center" wrapText="1"/>
    </xf>
    <xf numFmtId="41" fontId="2" fillId="0" borderId="14" xfId="0" applyNumberFormat="1" applyFont="1" applyFill="1" applyBorder="1" applyAlignment="1"/>
    <xf numFmtId="0" fontId="13" fillId="0" borderId="1" xfId="0" applyFont="1" applyFill="1" applyBorder="1" applyAlignment="1">
      <alignment horizontal="left" vertical="center" wrapText="1"/>
    </xf>
    <xf numFmtId="43" fontId="13" fillId="0" borderId="1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Alignment="1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/>
    <xf numFmtId="0" fontId="1" fillId="0" borderId="0" xfId="0" applyFont="1" applyFill="1" applyAlignment="1">
      <alignment vertical="center" wrapText="1"/>
    </xf>
    <xf numFmtId="165" fontId="2" fillId="0" borderId="0" xfId="0" applyNumberFormat="1" applyFont="1" applyFill="1" applyAlignment="1"/>
    <xf numFmtId="43" fontId="2" fillId="0" borderId="0" xfId="0" applyNumberFormat="1" applyFont="1" applyFill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168" fontId="2" fillId="0" borderId="0" xfId="0" applyNumberFormat="1" applyFont="1" applyFill="1" applyAlignment="1"/>
    <xf numFmtId="0" fontId="2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166" fontId="2" fillId="0" borderId="0" xfId="0" applyNumberFormat="1" applyFont="1" applyFill="1" applyAlignment="1"/>
    <xf numFmtId="43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3" fontId="2" fillId="0" borderId="3" xfId="0" applyNumberFormat="1" applyFont="1" applyFill="1" applyBorder="1" applyAlignment="1">
      <alignment horizontal="center" vertical="center"/>
    </xf>
    <xf numFmtId="43" fontId="7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43" fontId="7" fillId="0" borderId="15" xfId="0" applyNumberFormat="1" applyFont="1" applyFill="1" applyBorder="1" applyAlignment="1">
      <alignment horizontal="center" vertical="center" wrapText="1"/>
    </xf>
    <xf numFmtId="43" fontId="2" fillId="0" borderId="1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4" fontId="11" fillId="0" borderId="0" xfId="0" applyNumberFormat="1" applyFont="1" applyFill="1" applyAlignment="1">
      <alignment horizontal="right" vertical="center"/>
    </xf>
    <xf numFmtId="43" fontId="1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 wrapText="1"/>
    </xf>
    <xf numFmtId="43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167" fontId="1" fillId="0" borderId="0" xfId="0" applyNumberFormat="1" applyFont="1" applyFill="1" applyAlignment="1">
      <alignment vertical="center" wrapText="1"/>
    </xf>
    <xf numFmtId="165" fontId="1" fillId="0" borderId="0" xfId="0" applyNumberFormat="1" applyFont="1" applyFill="1" applyAlignment="1">
      <alignment vertical="center" wrapText="1"/>
    </xf>
    <xf numFmtId="167" fontId="2" fillId="0" borderId="0" xfId="0" applyNumberFormat="1" applyFont="1" applyFill="1" applyAlignment="1"/>
    <xf numFmtId="166" fontId="5" fillId="0" borderId="0" xfId="0" applyNumberFormat="1" applyFont="1" applyFill="1" applyAlignment="1">
      <alignment horizontal="center" vertical="top"/>
    </xf>
    <xf numFmtId="166" fontId="6" fillId="0" borderId="0" xfId="0" applyNumberFormat="1" applyFont="1" applyFill="1" applyAlignment="1">
      <alignment horizontal="center" vertical="top"/>
    </xf>
    <xf numFmtId="169" fontId="7" fillId="0" borderId="1" xfId="0" applyNumberFormat="1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7" fillId="0" borderId="0" xfId="0" applyFont="1" applyFill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14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horizontal="right"/>
    </xf>
    <xf numFmtId="172" fontId="18" fillId="0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 vertical="center"/>
    </xf>
    <xf numFmtId="43" fontId="2" fillId="0" borderId="1" xfId="0" applyNumberFormat="1" applyFont="1" applyFill="1" applyBorder="1" applyAlignment="1">
      <alignment horizontal="right" vertical="center"/>
    </xf>
    <xf numFmtId="43" fontId="2" fillId="0" borderId="1" xfId="0" applyNumberFormat="1" applyFont="1" applyFill="1" applyBorder="1" applyAlignment="1">
      <alignment vertical="center"/>
    </xf>
    <xf numFmtId="43" fontId="11" fillId="0" borderId="14" xfId="0" applyNumberFormat="1" applyFont="1" applyFill="1" applyBorder="1" applyAlignment="1">
      <alignment horizontal="right" vertical="center"/>
    </xf>
    <xf numFmtId="43" fontId="11" fillId="0" borderId="2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14" fillId="0" borderId="16" xfId="0" applyFont="1" applyFill="1" applyBorder="1" applyAlignment="1">
      <alignment horizontal="center" vertical="center"/>
    </xf>
    <xf numFmtId="0" fontId="14" fillId="0" borderId="14" xfId="0" applyFont="1" applyFill="1" applyBorder="1" applyAlignment="1"/>
    <xf numFmtId="0" fontId="14" fillId="0" borderId="14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000"/>
  <sheetViews>
    <sheetView zoomScale="90" zoomScaleNormal="90" workbookViewId="0">
      <pane xSplit="2" ySplit="7" topLeftCell="W26" activePane="bottomRight" state="frozen"/>
      <selection pane="topRight" activeCell="C1" sqref="C1"/>
      <selection pane="bottomLeft" activeCell="A8" sqref="A8"/>
      <selection pane="bottomRight" activeCell="AA33" sqref="AA33"/>
    </sheetView>
  </sheetViews>
  <sheetFormatPr defaultColWidth="14.42578125" defaultRowHeight="15" customHeight="1"/>
  <cols>
    <col min="1" max="1" width="5.28515625" customWidth="1"/>
    <col min="2" max="2" width="42.5703125" customWidth="1"/>
    <col min="3" max="3" width="22" customWidth="1"/>
    <col min="4" max="4" width="19.42578125" customWidth="1"/>
    <col min="5" max="5" width="18.5703125" customWidth="1"/>
    <col min="6" max="6" width="20.7109375" style="72" customWidth="1"/>
    <col min="7" max="7" width="22" customWidth="1"/>
    <col min="8" max="8" width="17.7109375" customWidth="1"/>
    <col min="9" max="9" width="16" customWidth="1"/>
    <col min="10" max="10" width="19.42578125" customWidth="1"/>
    <col min="11" max="11" width="16" customWidth="1"/>
    <col min="12" max="12" width="16.85546875" customWidth="1"/>
    <col min="13" max="13" width="22" style="72" customWidth="1"/>
    <col min="14" max="14" width="14.28515625" style="72" customWidth="1"/>
    <col min="15" max="15" width="18.85546875" style="72" customWidth="1"/>
    <col min="16" max="16" width="19.85546875" style="72" customWidth="1"/>
    <col min="17" max="17" width="24.5703125" style="72" customWidth="1"/>
    <col min="18" max="18" width="17.140625" customWidth="1"/>
    <col min="19" max="19" width="24.5703125" customWidth="1"/>
    <col min="20" max="20" width="15.85546875" customWidth="1"/>
    <col min="21" max="21" width="19" customWidth="1"/>
    <col min="22" max="22" width="23.5703125" customWidth="1"/>
    <col min="23" max="23" width="15.7109375" customWidth="1"/>
    <col min="24" max="24" width="19" customWidth="1"/>
    <col min="25" max="25" width="21.140625" style="72" customWidth="1"/>
    <col min="26" max="26" width="19.85546875" customWidth="1"/>
    <col min="27" max="27" width="19" customWidth="1"/>
    <col min="28" max="28" width="13.7109375" customWidth="1"/>
    <col min="29" max="29" width="19.85546875" customWidth="1"/>
    <col min="30" max="30" width="21.7109375" customWidth="1"/>
    <col min="31" max="31" width="20.140625" customWidth="1"/>
    <col min="32" max="32" width="22.28515625" customWidth="1"/>
    <col min="33" max="33" width="22.85546875" customWidth="1"/>
    <col min="34" max="34" width="21.140625" customWidth="1"/>
    <col min="35" max="35" width="16" customWidth="1"/>
    <col min="36" max="36" width="13.85546875" customWidth="1"/>
    <col min="37" max="37" width="21.140625" customWidth="1"/>
    <col min="38" max="38" width="23.140625" customWidth="1"/>
    <col min="39" max="39" width="24.85546875" customWidth="1"/>
    <col min="40" max="40" width="22" customWidth="1"/>
    <col min="41" max="41" width="20.28515625" customWidth="1"/>
    <col min="42" max="42" width="19.42578125" customWidth="1"/>
    <col min="43" max="43" width="21.7109375" customWidth="1"/>
    <col min="44" max="44" width="21" customWidth="1"/>
    <col min="45" max="45" width="18.85546875" customWidth="1"/>
    <col min="46" max="46" width="20" customWidth="1"/>
    <col min="47" max="47" width="19.7109375" customWidth="1"/>
    <col min="48" max="48" width="16.28515625" customWidth="1"/>
    <col min="49" max="49" width="15.28515625" customWidth="1"/>
    <col min="50" max="50" width="16.85546875" customWidth="1"/>
    <col min="51" max="51" width="0.140625" customWidth="1"/>
    <col min="52" max="52" width="11.28515625" customWidth="1"/>
    <col min="53" max="53" width="15.140625" customWidth="1"/>
    <col min="54" max="54" width="15" customWidth="1"/>
    <col min="55" max="55" width="15.5703125" customWidth="1"/>
    <col min="56" max="56" width="16.7109375" customWidth="1"/>
    <col min="57" max="57" width="17.28515625" customWidth="1"/>
    <col min="60" max="60" width="26.28515625" customWidth="1"/>
    <col min="61" max="61" width="15.28515625" customWidth="1"/>
    <col min="62" max="62" width="19.5703125" customWidth="1"/>
    <col min="63" max="63" width="21.85546875" customWidth="1"/>
    <col min="65" max="65" width="16" customWidth="1"/>
    <col min="66" max="66" width="19.140625" customWidth="1"/>
    <col min="67" max="67" width="15.28515625" customWidth="1"/>
  </cols>
  <sheetData>
    <row r="1" spans="1:67" ht="18" customHeight="1">
      <c r="A1" s="53" t="s">
        <v>0</v>
      </c>
      <c r="B1" s="54"/>
      <c r="C1" s="54"/>
      <c r="D1" s="1"/>
      <c r="E1" s="1"/>
      <c r="F1" s="93"/>
      <c r="G1" s="1"/>
      <c r="H1" s="1"/>
      <c r="I1" s="1"/>
      <c r="J1" s="1"/>
      <c r="K1" s="1"/>
      <c r="L1" s="1"/>
      <c r="M1" s="93"/>
      <c r="N1" s="93"/>
      <c r="O1" s="93"/>
      <c r="P1" s="93"/>
      <c r="Q1" s="93"/>
      <c r="R1" s="1"/>
      <c r="S1" s="2"/>
      <c r="T1" s="1"/>
      <c r="U1" s="1"/>
      <c r="V1" s="1"/>
      <c r="W1" s="1"/>
      <c r="X1" s="1"/>
      <c r="Y1" s="93"/>
      <c r="Z1" s="1"/>
      <c r="AA1" s="1"/>
      <c r="AB1" s="1"/>
      <c r="AC1" s="1"/>
      <c r="AD1" s="1"/>
      <c r="AE1" s="1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4"/>
      <c r="AW1" s="4"/>
      <c r="AX1" s="4"/>
      <c r="AY1" s="4"/>
      <c r="AZ1" s="4"/>
      <c r="BA1" s="4"/>
      <c r="BB1" s="4"/>
      <c r="BC1" s="4"/>
      <c r="BD1" s="4"/>
      <c r="BE1" s="4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67" ht="18" customHeight="1">
      <c r="A2" s="53" t="s">
        <v>1</v>
      </c>
      <c r="B2" s="54"/>
      <c r="C2" s="54"/>
      <c r="D2" s="1"/>
      <c r="E2" s="1"/>
      <c r="F2" s="93"/>
      <c r="G2" s="1"/>
      <c r="H2" s="1"/>
      <c r="I2" s="1"/>
      <c r="J2" s="1"/>
      <c r="K2" s="1"/>
      <c r="L2" s="1"/>
      <c r="M2" s="93"/>
      <c r="N2" s="93"/>
      <c r="O2" s="93"/>
      <c r="P2" s="99"/>
      <c r="Q2" s="93"/>
      <c r="R2" s="7"/>
      <c r="S2" s="7"/>
      <c r="T2" s="7"/>
      <c r="U2" s="6"/>
      <c r="V2" s="6"/>
      <c r="W2" s="7"/>
      <c r="X2" s="8"/>
      <c r="Y2" s="93"/>
      <c r="Z2" s="3"/>
      <c r="AA2" s="2"/>
      <c r="AB2" s="1"/>
      <c r="AC2" s="1"/>
      <c r="AD2" s="1"/>
      <c r="AE2" s="1"/>
      <c r="AF2" s="1"/>
      <c r="AG2" s="1"/>
      <c r="AH2" s="2"/>
      <c r="AI2" s="1"/>
      <c r="AJ2" s="1"/>
      <c r="AK2" s="1"/>
      <c r="AL2" s="1"/>
      <c r="AM2" s="2"/>
      <c r="AN2" s="2"/>
      <c r="AO2" s="1"/>
      <c r="AP2" s="1"/>
      <c r="AQ2" s="1"/>
      <c r="AR2" s="1"/>
      <c r="AS2" s="1"/>
      <c r="AT2" s="1"/>
      <c r="AU2" s="9"/>
      <c r="AV2" s="10"/>
      <c r="AW2" s="11"/>
      <c r="AX2" s="11"/>
      <c r="AY2" s="4"/>
      <c r="AZ2" s="11"/>
      <c r="BA2" s="4"/>
      <c r="BB2" s="4"/>
      <c r="BC2" s="4"/>
      <c r="BD2" s="4"/>
      <c r="BE2" s="4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67" ht="15.75">
      <c r="A3" s="12"/>
      <c r="B3" s="4"/>
      <c r="C3" s="11"/>
      <c r="D3" s="13"/>
      <c r="E3" s="13"/>
      <c r="F3" s="94"/>
      <c r="G3" s="10"/>
      <c r="H3" s="14"/>
      <c r="I3" s="13"/>
      <c r="J3" s="13"/>
      <c r="K3" s="4"/>
      <c r="L3" s="4"/>
      <c r="M3" s="64"/>
      <c r="N3" s="64"/>
      <c r="O3" s="64"/>
      <c r="P3" s="64"/>
      <c r="Q3" s="64"/>
      <c r="R3" s="13"/>
      <c r="S3" s="13"/>
      <c r="T3" s="13"/>
      <c r="U3" s="11"/>
      <c r="V3" s="11"/>
      <c r="W3" s="14"/>
      <c r="X3" s="14"/>
      <c r="Y3" s="104"/>
      <c r="Z3" s="13"/>
      <c r="AA3" s="13"/>
      <c r="AB3" s="13"/>
      <c r="AC3" s="13"/>
      <c r="AD3" s="13"/>
      <c r="AE3" s="10"/>
      <c r="AF3" s="15"/>
      <c r="AG3" s="10"/>
      <c r="AH3" s="10"/>
      <c r="AI3" s="10"/>
      <c r="AJ3" s="4"/>
      <c r="AK3" s="10"/>
      <c r="AL3" s="13"/>
      <c r="AM3" s="16"/>
      <c r="AN3" s="17"/>
      <c r="AO3" s="17"/>
      <c r="AP3" s="17"/>
      <c r="AQ3" s="13"/>
      <c r="AR3" s="18"/>
      <c r="AS3" s="13"/>
      <c r="AT3" s="17"/>
      <c r="AU3" s="19"/>
      <c r="AV3" s="17"/>
      <c r="AW3" s="11"/>
      <c r="AX3" s="11"/>
      <c r="AY3" s="4"/>
      <c r="AZ3" s="4"/>
      <c r="BA3" s="4"/>
      <c r="BB3" s="4"/>
      <c r="BC3" s="4"/>
      <c r="BD3" s="4"/>
      <c r="BE3" s="4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67" ht="15.75">
      <c r="A4" s="12"/>
      <c r="B4" s="4"/>
      <c r="C4" s="20"/>
      <c r="D4" s="21"/>
      <c r="E4" s="22"/>
      <c r="F4" s="95"/>
      <c r="G4" s="4"/>
      <c r="H4" s="11"/>
      <c r="I4" s="11"/>
      <c r="J4" s="11"/>
      <c r="K4" s="4"/>
      <c r="L4" s="4"/>
      <c r="M4" s="92"/>
      <c r="N4" s="64"/>
      <c r="O4" s="100"/>
      <c r="P4" s="100"/>
      <c r="Q4" s="65"/>
      <c r="R4" s="4"/>
      <c r="S4" s="13"/>
      <c r="T4" s="17"/>
      <c r="U4" s="4"/>
      <c r="V4" s="4"/>
      <c r="W4" s="4"/>
      <c r="X4" s="4"/>
      <c r="Y4" s="92"/>
      <c r="Z4" s="13"/>
      <c r="AA4" s="13"/>
      <c r="AB4" s="4"/>
      <c r="AC4" s="13"/>
      <c r="AD4" s="4"/>
      <c r="AE4" s="5"/>
      <c r="AF4" s="4"/>
      <c r="AG4" s="4"/>
      <c r="AH4" s="10"/>
      <c r="AI4" s="4"/>
      <c r="AJ4" s="4"/>
      <c r="AK4" s="11"/>
      <c r="AL4" s="13"/>
      <c r="AM4" s="11"/>
      <c r="AN4" s="17"/>
      <c r="AO4" s="17"/>
      <c r="AP4" s="17"/>
      <c r="AQ4" s="13"/>
      <c r="AR4" s="14"/>
      <c r="AS4" s="4"/>
      <c r="AT4" s="4"/>
      <c r="AU4" s="11"/>
      <c r="AV4" s="11"/>
      <c r="AW4" s="11"/>
      <c r="AX4" s="11"/>
      <c r="AY4" s="11"/>
      <c r="AZ4" s="11"/>
      <c r="BA4" s="4"/>
      <c r="BB4" s="4"/>
      <c r="BC4" s="4"/>
      <c r="BD4" s="4"/>
      <c r="BE4" s="4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spans="1:67">
      <c r="A5" s="48" t="s">
        <v>2</v>
      </c>
      <c r="B5" s="48" t="s">
        <v>3</v>
      </c>
      <c r="C5" s="55" t="s">
        <v>4</v>
      </c>
      <c r="D5" s="56"/>
      <c r="E5" s="45"/>
      <c r="F5" s="96"/>
      <c r="G5" s="59" t="s">
        <v>5</v>
      </c>
      <c r="H5" s="40"/>
      <c r="I5" s="40"/>
      <c r="J5" s="40"/>
      <c r="K5" s="40"/>
      <c r="L5" s="41"/>
      <c r="M5" s="101" t="s">
        <v>6</v>
      </c>
      <c r="N5" s="101" t="s">
        <v>7</v>
      </c>
      <c r="O5" s="101" t="s">
        <v>8</v>
      </c>
      <c r="P5" s="101" t="s">
        <v>9</v>
      </c>
      <c r="Q5" s="101" t="s">
        <v>10</v>
      </c>
      <c r="R5" s="39" t="s">
        <v>11</v>
      </c>
      <c r="S5" s="40"/>
      <c r="T5" s="40"/>
      <c r="U5" s="40"/>
      <c r="V5" s="40"/>
      <c r="W5" s="40"/>
      <c r="X5" s="41"/>
      <c r="Y5" s="105" t="s">
        <v>12</v>
      </c>
      <c r="Z5" s="44" t="s">
        <v>13</v>
      </c>
      <c r="AA5" s="45"/>
      <c r="AB5" s="43" t="s">
        <v>14</v>
      </c>
      <c r="AC5" s="40"/>
      <c r="AD5" s="40"/>
      <c r="AE5" s="40"/>
      <c r="AF5" s="41"/>
      <c r="AG5" s="42" t="s">
        <v>15</v>
      </c>
      <c r="AH5" s="42" t="s">
        <v>16</v>
      </c>
      <c r="AI5" s="42" t="s">
        <v>17</v>
      </c>
      <c r="AJ5" s="42" t="s">
        <v>18</v>
      </c>
      <c r="AK5" s="42" t="s">
        <v>19</v>
      </c>
      <c r="AL5" s="43" t="s">
        <v>20</v>
      </c>
      <c r="AM5" s="40"/>
      <c r="AN5" s="40"/>
      <c r="AO5" s="40"/>
      <c r="AP5" s="40"/>
      <c r="AQ5" s="42" t="s">
        <v>21</v>
      </c>
      <c r="AR5" s="39" t="s">
        <v>22</v>
      </c>
      <c r="AS5" s="40"/>
      <c r="AT5" s="40"/>
      <c r="AU5" s="41"/>
      <c r="AV5" s="4"/>
      <c r="AW5" s="11"/>
      <c r="AX5" s="11"/>
      <c r="AY5" s="11"/>
      <c r="AZ5" s="4"/>
      <c r="BA5" s="4"/>
      <c r="BB5" s="4"/>
      <c r="BC5" s="4"/>
      <c r="BD5" s="4"/>
      <c r="BE5" s="4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spans="1:67" ht="30">
      <c r="A6" s="37"/>
      <c r="B6" s="37"/>
      <c r="C6" s="46"/>
      <c r="D6" s="57"/>
      <c r="E6" s="47"/>
      <c r="F6" s="97"/>
      <c r="G6" s="58" t="s">
        <v>23</v>
      </c>
      <c r="H6" s="41"/>
      <c r="I6" s="48" t="s">
        <v>24</v>
      </c>
      <c r="J6" s="48" t="s">
        <v>25</v>
      </c>
      <c r="K6" s="48" t="s">
        <v>26</v>
      </c>
      <c r="L6" s="48" t="s">
        <v>27</v>
      </c>
      <c r="M6" s="102"/>
      <c r="N6" s="102"/>
      <c r="O6" s="102"/>
      <c r="P6" s="102"/>
      <c r="Q6" s="102"/>
      <c r="R6" s="24" t="s">
        <v>28</v>
      </c>
      <c r="S6" s="58" t="s">
        <v>29</v>
      </c>
      <c r="T6" s="40"/>
      <c r="U6" s="41"/>
      <c r="V6" s="58" t="s">
        <v>30</v>
      </c>
      <c r="W6" s="40"/>
      <c r="X6" s="41"/>
      <c r="Y6" s="102"/>
      <c r="Z6" s="46"/>
      <c r="AA6" s="47"/>
      <c r="AB6" s="23" t="s">
        <v>31</v>
      </c>
      <c r="AC6" s="23" t="s">
        <v>32</v>
      </c>
      <c r="AD6" s="23" t="s">
        <v>33</v>
      </c>
      <c r="AE6" s="23" t="s">
        <v>34</v>
      </c>
      <c r="AF6" s="23" t="s">
        <v>35</v>
      </c>
      <c r="AG6" s="37"/>
      <c r="AH6" s="37"/>
      <c r="AI6" s="37"/>
      <c r="AJ6" s="37"/>
      <c r="AK6" s="37"/>
      <c r="AL6" s="42" t="s">
        <v>36</v>
      </c>
      <c r="AM6" s="42" t="s">
        <v>37</v>
      </c>
      <c r="AN6" s="42" t="s">
        <v>38</v>
      </c>
      <c r="AO6" s="42" t="s">
        <v>39</v>
      </c>
      <c r="AP6" s="52" t="s">
        <v>40</v>
      </c>
      <c r="AQ6" s="37"/>
      <c r="AR6" s="48" t="s">
        <v>41</v>
      </c>
      <c r="AS6" s="48" t="s">
        <v>42</v>
      </c>
      <c r="AT6" s="48" t="s">
        <v>43</v>
      </c>
      <c r="AU6" s="48" t="s">
        <v>22</v>
      </c>
      <c r="AV6" s="4"/>
      <c r="AW6" s="4"/>
      <c r="AX6" s="11"/>
      <c r="AY6" s="4"/>
      <c r="AZ6" s="4"/>
      <c r="BA6" s="4"/>
      <c r="BB6" s="4"/>
      <c r="BC6" s="4"/>
      <c r="BD6" s="4"/>
      <c r="BE6" s="4"/>
      <c r="BF6" s="5"/>
      <c r="BG6" s="5"/>
      <c r="BH6" s="5"/>
      <c r="BI6" s="25" t="s">
        <v>44</v>
      </c>
      <c r="BJ6" s="25"/>
      <c r="BK6" s="25"/>
      <c r="BL6" s="25"/>
      <c r="BM6" s="25" t="s">
        <v>45</v>
      </c>
      <c r="BN6" s="25"/>
      <c r="BO6" s="25"/>
    </row>
    <row r="7" spans="1:67" ht="45">
      <c r="A7" s="38"/>
      <c r="B7" s="38"/>
      <c r="C7" s="26" t="s">
        <v>46</v>
      </c>
      <c r="D7" s="26" t="s">
        <v>42</v>
      </c>
      <c r="E7" s="26" t="s">
        <v>47</v>
      </c>
      <c r="F7" s="98" t="s">
        <v>48</v>
      </c>
      <c r="G7" s="26" t="s">
        <v>49</v>
      </c>
      <c r="H7" s="26" t="s">
        <v>50</v>
      </c>
      <c r="I7" s="38"/>
      <c r="J7" s="38"/>
      <c r="K7" s="38"/>
      <c r="L7" s="38"/>
      <c r="M7" s="103"/>
      <c r="N7" s="103"/>
      <c r="O7" s="103"/>
      <c r="P7" s="103"/>
      <c r="Q7" s="103"/>
      <c r="R7" s="24" t="s">
        <v>51</v>
      </c>
      <c r="S7" s="24" t="s">
        <v>51</v>
      </c>
      <c r="T7" s="24" t="s">
        <v>52</v>
      </c>
      <c r="U7" s="24" t="s">
        <v>53</v>
      </c>
      <c r="V7" s="24" t="s">
        <v>51</v>
      </c>
      <c r="W7" s="24" t="s">
        <v>52</v>
      </c>
      <c r="X7" s="24" t="s">
        <v>53</v>
      </c>
      <c r="Y7" s="103"/>
      <c r="Z7" s="27" t="s">
        <v>54</v>
      </c>
      <c r="AA7" s="28" t="s">
        <v>26</v>
      </c>
      <c r="AB7" s="27"/>
      <c r="AC7" s="27"/>
      <c r="AD7" s="27"/>
      <c r="AE7" s="27"/>
      <c r="AF7" s="27"/>
      <c r="AG7" s="38"/>
      <c r="AH7" s="38"/>
      <c r="AI7" s="38"/>
      <c r="AJ7" s="38"/>
      <c r="AK7" s="38"/>
      <c r="AL7" s="38"/>
      <c r="AM7" s="38"/>
      <c r="AN7" s="38"/>
      <c r="AO7" s="38"/>
      <c r="AP7" s="46"/>
      <c r="AQ7" s="38"/>
      <c r="AR7" s="38"/>
      <c r="AS7" s="38"/>
      <c r="AT7" s="38"/>
      <c r="AU7" s="38"/>
      <c r="AV7" s="4" t="s">
        <v>55</v>
      </c>
      <c r="AW7" s="4" t="s">
        <v>56</v>
      </c>
      <c r="AX7" s="4" t="s">
        <v>22</v>
      </c>
      <c r="AY7" s="4" t="s">
        <v>13</v>
      </c>
      <c r="AZ7" s="4"/>
      <c r="BA7" s="4"/>
      <c r="BB7" s="4"/>
      <c r="BC7" s="4"/>
      <c r="BD7" s="4"/>
      <c r="BE7" s="29" t="s">
        <v>57</v>
      </c>
      <c r="BF7" s="5"/>
      <c r="BG7" s="5"/>
      <c r="BH7" s="5"/>
      <c r="BI7" s="30" t="s">
        <v>58</v>
      </c>
      <c r="BJ7" s="30" t="s">
        <v>59</v>
      </c>
      <c r="BK7" s="30" t="s">
        <v>60</v>
      </c>
      <c r="BL7" s="5"/>
      <c r="BM7" s="30" t="s">
        <v>58</v>
      </c>
      <c r="BN7" s="30" t="s">
        <v>59</v>
      </c>
      <c r="BO7" s="30" t="s">
        <v>60</v>
      </c>
    </row>
    <row r="8" spans="1:67" s="72" customFormat="1">
      <c r="A8" s="60">
        <v>1</v>
      </c>
      <c r="B8" s="61" t="s">
        <v>61</v>
      </c>
      <c r="C8" s="62">
        <v>441459</v>
      </c>
      <c r="D8" s="62">
        <v>0</v>
      </c>
      <c r="E8" s="62">
        <v>0</v>
      </c>
      <c r="F8" s="62">
        <v>441459</v>
      </c>
      <c r="G8" s="63">
        <v>346345000</v>
      </c>
      <c r="H8" s="63">
        <v>0</v>
      </c>
      <c r="I8" s="63"/>
      <c r="J8" s="63">
        <v>50750000</v>
      </c>
      <c r="K8" s="63"/>
      <c r="L8" s="63"/>
      <c r="M8" s="63">
        <v>397536459</v>
      </c>
      <c r="N8" s="63"/>
      <c r="O8" s="63">
        <v>314289</v>
      </c>
      <c r="P8" s="63">
        <v>314289</v>
      </c>
      <c r="Q8" s="63">
        <v>346345000</v>
      </c>
      <c r="R8" s="63"/>
      <c r="S8" s="63">
        <v>268205700</v>
      </c>
      <c r="T8" s="63">
        <v>0</v>
      </c>
      <c r="U8" s="63">
        <v>0</v>
      </c>
      <c r="V8" s="63">
        <v>78139300</v>
      </c>
      <c r="W8" s="63">
        <v>0</v>
      </c>
      <c r="X8" s="63">
        <v>0</v>
      </c>
      <c r="Y8" s="63">
        <v>346345000</v>
      </c>
      <c r="Z8" s="63">
        <v>18273476</v>
      </c>
      <c r="AA8" s="63">
        <v>18273476</v>
      </c>
      <c r="AB8" s="62">
        <v>0</v>
      </c>
      <c r="AC8" s="63">
        <v>0</v>
      </c>
      <c r="AD8" s="63">
        <v>0</v>
      </c>
      <c r="AE8" s="63">
        <v>0</v>
      </c>
      <c r="AF8" s="63">
        <v>26839300</v>
      </c>
      <c r="AG8" s="62">
        <v>26839300</v>
      </c>
      <c r="AH8" s="63">
        <v>51300000</v>
      </c>
      <c r="AI8" s="62"/>
      <c r="AJ8" s="62"/>
      <c r="AK8" s="62">
        <v>51300000</v>
      </c>
      <c r="AL8" s="63">
        <v>134289800</v>
      </c>
      <c r="AM8" s="63">
        <v>105660900</v>
      </c>
      <c r="AN8" s="63">
        <v>11925000</v>
      </c>
      <c r="AO8" s="63">
        <v>16330000</v>
      </c>
      <c r="AP8" s="63">
        <v>0</v>
      </c>
      <c r="AQ8" s="62">
        <v>268205700</v>
      </c>
      <c r="AR8" s="62">
        <v>51191459</v>
      </c>
      <c r="AS8" s="62">
        <v>0</v>
      </c>
      <c r="AT8" s="62">
        <v>0</v>
      </c>
      <c r="AU8" s="62">
        <v>51191459</v>
      </c>
      <c r="AV8" s="64">
        <v>0</v>
      </c>
      <c r="AW8" s="64">
        <v>0</v>
      </c>
      <c r="AX8" s="65">
        <v>0</v>
      </c>
      <c r="AY8" s="65">
        <v>0</v>
      </c>
      <c r="AZ8" s="66"/>
      <c r="BA8" s="66"/>
      <c r="BB8" s="66"/>
      <c r="BC8" s="67">
        <v>0</v>
      </c>
      <c r="BD8" s="68">
        <v>51191459</v>
      </c>
      <c r="BE8" s="68">
        <v>0</v>
      </c>
      <c r="BF8" s="69"/>
      <c r="BG8" s="70">
        <v>1</v>
      </c>
      <c r="BH8" s="70" t="s">
        <v>62</v>
      </c>
      <c r="BI8" s="71">
        <v>542086000</v>
      </c>
      <c r="BJ8" s="71">
        <v>70604000</v>
      </c>
      <c r="BK8" s="71">
        <v>80000000</v>
      </c>
      <c r="BL8" s="69"/>
      <c r="BM8" s="71">
        <v>273880300</v>
      </c>
      <c r="BN8" s="71">
        <v>121904000</v>
      </c>
      <c r="BO8" s="71">
        <v>53160700</v>
      </c>
    </row>
    <row r="9" spans="1:67" s="72" customFormat="1">
      <c r="A9" s="60">
        <v>2</v>
      </c>
      <c r="B9" s="61" t="s">
        <v>63</v>
      </c>
      <c r="C9" s="62">
        <v>0</v>
      </c>
      <c r="D9" s="62"/>
      <c r="E9" s="62"/>
      <c r="F9" s="62">
        <v>0</v>
      </c>
      <c r="G9" s="63">
        <v>477425000</v>
      </c>
      <c r="H9" s="63"/>
      <c r="I9" s="63"/>
      <c r="J9" s="63"/>
      <c r="K9" s="63"/>
      <c r="L9" s="63"/>
      <c r="M9" s="63">
        <v>477425000</v>
      </c>
      <c r="N9" s="63"/>
      <c r="O9" s="63">
        <v>409345</v>
      </c>
      <c r="P9" s="63">
        <v>409345</v>
      </c>
      <c r="Q9" s="63">
        <v>477425000</v>
      </c>
      <c r="R9" s="63"/>
      <c r="S9" s="63">
        <v>416625000</v>
      </c>
      <c r="T9" s="63">
        <v>0</v>
      </c>
      <c r="U9" s="63">
        <v>0</v>
      </c>
      <c r="V9" s="63">
        <v>60800000</v>
      </c>
      <c r="W9" s="63">
        <v>0</v>
      </c>
      <c r="X9" s="63">
        <v>0</v>
      </c>
      <c r="Y9" s="63">
        <v>477425000</v>
      </c>
      <c r="Z9" s="63">
        <v>22472739</v>
      </c>
      <c r="AA9" s="63">
        <v>22472739</v>
      </c>
      <c r="AB9" s="62">
        <v>0</v>
      </c>
      <c r="AC9" s="63">
        <v>58300000</v>
      </c>
      <c r="AD9" s="63">
        <v>0</v>
      </c>
      <c r="AE9" s="63">
        <v>0</v>
      </c>
      <c r="AF9" s="63">
        <v>2500000</v>
      </c>
      <c r="AG9" s="62">
        <v>60800000</v>
      </c>
      <c r="AH9" s="63">
        <v>0</v>
      </c>
      <c r="AI9" s="62"/>
      <c r="AJ9" s="62"/>
      <c r="AK9" s="62">
        <v>0</v>
      </c>
      <c r="AL9" s="63">
        <v>256782000</v>
      </c>
      <c r="AM9" s="63">
        <v>134928000</v>
      </c>
      <c r="AN9" s="63">
        <v>5665000</v>
      </c>
      <c r="AO9" s="63">
        <v>19250000</v>
      </c>
      <c r="AP9" s="63">
        <v>0</v>
      </c>
      <c r="AQ9" s="62">
        <v>416625000</v>
      </c>
      <c r="AR9" s="62">
        <v>0</v>
      </c>
      <c r="AS9" s="62">
        <v>0</v>
      </c>
      <c r="AT9" s="62">
        <v>0</v>
      </c>
      <c r="AU9" s="62">
        <v>0</v>
      </c>
      <c r="AV9" s="64">
        <v>0</v>
      </c>
      <c r="AW9" s="64">
        <v>0</v>
      </c>
      <c r="AX9" s="65">
        <v>0</v>
      </c>
      <c r="AY9" s="65">
        <v>0</v>
      </c>
      <c r="AZ9" s="66"/>
      <c r="BA9" s="66"/>
      <c r="BB9" s="66"/>
      <c r="BC9" s="67">
        <v>0</v>
      </c>
      <c r="BD9" s="68">
        <v>0</v>
      </c>
      <c r="BE9" s="68">
        <v>0</v>
      </c>
      <c r="BF9" s="69"/>
      <c r="BG9" s="70">
        <v>2</v>
      </c>
      <c r="BH9" s="70" t="s">
        <v>63</v>
      </c>
      <c r="BI9" s="71">
        <v>781943000</v>
      </c>
      <c r="BJ9" s="71">
        <v>97200000</v>
      </c>
      <c r="BK9" s="71">
        <v>75707000</v>
      </c>
      <c r="BL9" s="69"/>
      <c r="BM9" s="71">
        <v>365318000</v>
      </c>
      <c r="BN9" s="71">
        <v>38900000</v>
      </c>
      <c r="BO9" s="71">
        <v>73207000</v>
      </c>
    </row>
    <row r="10" spans="1:67" s="72" customFormat="1">
      <c r="A10" s="60">
        <v>3</v>
      </c>
      <c r="B10" s="61" t="s">
        <v>64</v>
      </c>
      <c r="C10" s="62" t="s">
        <v>65</v>
      </c>
      <c r="D10" s="62"/>
      <c r="E10" s="62"/>
      <c r="F10" s="62">
        <v>0</v>
      </c>
      <c r="G10" s="63">
        <v>559915000</v>
      </c>
      <c r="H10" s="63"/>
      <c r="I10" s="63"/>
      <c r="J10" s="63">
        <v>35000000</v>
      </c>
      <c r="K10" s="63"/>
      <c r="L10" s="63"/>
      <c r="M10" s="63">
        <v>594915000</v>
      </c>
      <c r="N10" s="63"/>
      <c r="O10" s="63">
        <v>591974</v>
      </c>
      <c r="P10" s="63">
        <v>591974</v>
      </c>
      <c r="Q10" s="63">
        <v>559915000</v>
      </c>
      <c r="R10" s="63"/>
      <c r="S10" s="63">
        <v>457045000</v>
      </c>
      <c r="T10" s="63">
        <v>0</v>
      </c>
      <c r="U10" s="63">
        <v>0</v>
      </c>
      <c r="V10" s="63">
        <v>102870000</v>
      </c>
      <c r="W10" s="63">
        <v>0</v>
      </c>
      <c r="X10" s="63">
        <v>0</v>
      </c>
      <c r="Y10" s="63">
        <v>559915000</v>
      </c>
      <c r="Z10" s="63">
        <v>29207984</v>
      </c>
      <c r="AA10" s="63">
        <v>28830893</v>
      </c>
      <c r="AB10" s="62">
        <v>0</v>
      </c>
      <c r="AC10" s="63">
        <v>63000000</v>
      </c>
      <c r="AD10" s="63">
        <v>0</v>
      </c>
      <c r="AE10" s="63">
        <v>0</v>
      </c>
      <c r="AF10" s="63">
        <v>28620000</v>
      </c>
      <c r="AG10" s="62">
        <v>91620000</v>
      </c>
      <c r="AH10" s="63">
        <v>11250000</v>
      </c>
      <c r="AI10" s="62"/>
      <c r="AJ10" s="62"/>
      <c r="AK10" s="62">
        <v>11250000</v>
      </c>
      <c r="AL10" s="63">
        <v>190451400</v>
      </c>
      <c r="AM10" s="63">
        <v>176943600</v>
      </c>
      <c r="AN10" s="63">
        <v>48050000</v>
      </c>
      <c r="AO10" s="63">
        <v>41600000</v>
      </c>
      <c r="AP10" s="63">
        <v>0</v>
      </c>
      <c r="AQ10" s="62">
        <v>457045000</v>
      </c>
      <c r="AR10" s="62">
        <v>35000000</v>
      </c>
      <c r="AS10" s="62">
        <v>0</v>
      </c>
      <c r="AT10" s="62">
        <v>377091</v>
      </c>
      <c r="AU10" s="62">
        <v>35377091</v>
      </c>
      <c r="AV10" s="64">
        <v>0</v>
      </c>
      <c r="AW10" s="64">
        <v>0</v>
      </c>
      <c r="AX10" s="65">
        <v>0</v>
      </c>
      <c r="AY10" s="65">
        <v>0</v>
      </c>
      <c r="AZ10" s="66"/>
      <c r="BA10" s="66"/>
      <c r="BB10" s="73">
        <v>377091</v>
      </c>
      <c r="BC10" s="67">
        <v>377091</v>
      </c>
      <c r="BD10" s="68">
        <v>35000000</v>
      </c>
      <c r="BE10" s="68">
        <v>377091</v>
      </c>
      <c r="BF10" s="69"/>
      <c r="BG10" s="70">
        <v>3</v>
      </c>
      <c r="BH10" s="70" t="s">
        <v>64</v>
      </c>
      <c r="BI10" s="71">
        <v>941507500</v>
      </c>
      <c r="BJ10" s="71">
        <v>79902500</v>
      </c>
      <c r="BK10" s="71">
        <v>98420000</v>
      </c>
      <c r="BL10" s="69"/>
      <c r="BM10" s="71">
        <v>484462500</v>
      </c>
      <c r="BN10" s="71">
        <v>28152500</v>
      </c>
      <c r="BO10" s="71">
        <v>69800000</v>
      </c>
    </row>
    <row r="11" spans="1:67" s="72" customFormat="1">
      <c r="A11" s="60">
        <v>4</v>
      </c>
      <c r="B11" s="61" t="s">
        <v>66</v>
      </c>
      <c r="C11" s="62">
        <v>312730</v>
      </c>
      <c r="D11" s="62"/>
      <c r="E11" s="62"/>
      <c r="F11" s="62">
        <v>312730</v>
      </c>
      <c r="G11" s="63">
        <v>476295000</v>
      </c>
      <c r="H11" s="63"/>
      <c r="I11" s="63"/>
      <c r="J11" s="63">
        <v>35000000</v>
      </c>
      <c r="K11" s="63"/>
      <c r="L11" s="63"/>
      <c r="M11" s="63">
        <v>511607730</v>
      </c>
      <c r="N11" s="63"/>
      <c r="O11" s="63">
        <v>445223</v>
      </c>
      <c r="P11" s="63">
        <v>445223</v>
      </c>
      <c r="Q11" s="63">
        <v>476295000</v>
      </c>
      <c r="R11" s="63"/>
      <c r="S11" s="63">
        <v>435535000</v>
      </c>
      <c r="T11" s="63">
        <v>0</v>
      </c>
      <c r="U11" s="63">
        <v>0</v>
      </c>
      <c r="V11" s="63">
        <v>40760000</v>
      </c>
      <c r="W11" s="63">
        <v>0</v>
      </c>
      <c r="X11" s="63">
        <v>0</v>
      </c>
      <c r="Y11" s="63">
        <v>476295000</v>
      </c>
      <c r="Z11" s="63">
        <v>19493152</v>
      </c>
      <c r="AA11" s="63">
        <v>19493152</v>
      </c>
      <c r="AB11" s="62">
        <v>0</v>
      </c>
      <c r="AC11" s="63">
        <v>30700000</v>
      </c>
      <c r="AD11" s="63">
        <v>0</v>
      </c>
      <c r="AE11" s="63">
        <v>0</v>
      </c>
      <c r="AF11" s="63">
        <v>10060000</v>
      </c>
      <c r="AG11" s="62">
        <v>40760000</v>
      </c>
      <c r="AH11" s="63">
        <v>0</v>
      </c>
      <c r="AI11" s="62"/>
      <c r="AJ11" s="62"/>
      <c r="AK11" s="62">
        <v>0</v>
      </c>
      <c r="AL11" s="63">
        <v>269748000</v>
      </c>
      <c r="AM11" s="63">
        <v>121176000</v>
      </c>
      <c r="AN11" s="63">
        <v>19500000</v>
      </c>
      <c r="AO11" s="63">
        <v>25111000</v>
      </c>
      <c r="AP11" s="63">
        <v>0</v>
      </c>
      <c r="AQ11" s="62">
        <v>435535000</v>
      </c>
      <c r="AR11" s="62">
        <v>35312730</v>
      </c>
      <c r="AS11" s="62"/>
      <c r="AT11" s="62"/>
      <c r="AU11" s="62">
        <v>35312730</v>
      </c>
      <c r="AV11" s="64">
        <v>0</v>
      </c>
      <c r="AW11" s="64">
        <v>0</v>
      </c>
      <c r="AX11" s="65">
        <v>0</v>
      </c>
      <c r="AY11" s="65">
        <v>0</v>
      </c>
      <c r="AZ11" s="66"/>
      <c r="BA11" s="66"/>
      <c r="BB11" s="73">
        <v>0</v>
      </c>
      <c r="BC11" s="67">
        <v>0</v>
      </c>
      <c r="BD11" s="68">
        <v>35312730</v>
      </c>
      <c r="BE11" s="68">
        <v>0</v>
      </c>
      <c r="BF11" s="69"/>
      <c r="BG11" s="70">
        <v>4</v>
      </c>
      <c r="BH11" s="70" t="s">
        <v>66</v>
      </c>
      <c r="BI11" s="71">
        <v>844561200</v>
      </c>
      <c r="BJ11" s="71">
        <v>65000000</v>
      </c>
      <c r="BK11" s="71">
        <v>43028800</v>
      </c>
      <c r="BL11" s="69"/>
      <c r="BM11" s="71">
        <v>409026200</v>
      </c>
      <c r="BN11" s="71">
        <v>34300000</v>
      </c>
      <c r="BO11" s="71">
        <v>32968800</v>
      </c>
    </row>
    <row r="12" spans="1:67" s="72" customFormat="1">
      <c r="A12" s="60">
        <v>5</v>
      </c>
      <c r="B12" s="61" t="s">
        <v>67</v>
      </c>
      <c r="C12" s="62">
        <v>104177</v>
      </c>
      <c r="D12" s="62"/>
      <c r="E12" s="62"/>
      <c r="F12" s="62">
        <v>104177</v>
      </c>
      <c r="G12" s="63">
        <v>466125000</v>
      </c>
      <c r="H12" s="63"/>
      <c r="I12" s="63"/>
      <c r="J12" s="63">
        <v>0</v>
      </c>
      <c r="K12" s="63"/>
      <c r="L12" s="63"/>
      <c r="M12" s="63">
        <v>466229177</v>
      </c>
      <c r="N12" s="63"/>
      <c r="O12" s="63">
        <v>362912</v>
      </c>
      <c r="P12" s="63">
        <v>362912</v>
      </c>
      <c r="Q12" s="63">
        <v>466125000</v>
      </c>
      <c r="R12" s="63"/>
      <c r="S12" s="63">
        <v>334795000</v>
      </c>
      <c r="T12" s="63">
        <v>0</v>
      </c>
      <c r="U12" s="63">
        <v>0</v>
      </c>
      <c r="V12" s="63">
        <v>131330000</v>
      </c>
      <c r="W12" s="63">
        <v>0</v>
      </c>
      <c r="X12" s="63">
        <v>0</v>
      </c>
      <c r="Y12" s="63">
        <v>466125000</v>
      </c>
      <c r="Z12" s="63">
        <v>31229319</v>
      </c>
      <c r="AA12" s="63">
        <v>31229319</v>
      </c>
      <c r="AB12" s="62">
        <v>0</v>
      </c>
      <c r="AC12" s="63">
        <v>89730000</v>
      </c>
      <c r="AD12" s="63">
        <v>0</v>
      </c>
      <c r="AE12" s="63">
        <v>0</v>
      </c>
      <c r="AF12" s="63">
        <v>0</v>
      </c>
      <c r="AG12" s="62">
        <v>89730000</v>
      </c>
      <c r="AH12" s="63">
        <v>41600000</v>
      </c>
      <c r="AI12" s="62"/>
      <c r="AJ12" s="62"/>
      <c r="AK12" s="62">
        <v>41600000</v>
      </c>
      <c r="AL12" s="63">
        <v>187310460</v>
      </c>
      <c r="AM12" s="63">
        <v>132824540</v>
      </c>
      <c r="AN12" s="63">
        <v>14660000</v>
      </c>
      <c r="AO12" s="63">
        <v>0</v>
      </c>
      <c r="AP12" s="63">
        <v>0</v>
      </c>
      <c r="AQ12" s="62">
        <v>334795000</v>
      </c>
      <c r="AR12" s="62">
        <v>104177</v>
      </c>
      <c r="AS12" s="62">
        <v>0</v>
      </c>
      <c r="AT12" s="62">
        <v>0</v>
      </c>
      <c r="AU12" s="74">
        <v>104177</v>
      </c>
      <c r="AV12" s="64">
        <v>0</v>
      </c>
      <c r="AW12" s="64">
        <v>0</v>
      </c>
      <c r="AX12" s="65">
        <v>0</v>
      </c>
      <c r="AY12" s="65">
        <v>0</v>
      </c>
      <c r="AZ12" s="66"/>
      <c r="BA12" s="66"/>
      <c r="BB12" s="73">
        <v>0</v>
      </c>
      <c r="BC12" s="67">
        <v>0</v>
      </c>
      <c r="BD12" s="68">
        <v>104177</v>
      </c>
      <c r="BE12" s="68">
        <v>0</v>
      </c>
      <c r="BF12" s="69"/>
      <c r="BG12" s="70">
        <v>5</v>
      </c>
      <c r="BH12" s="70" t="s">
        <v>67</v>
      </c>
      <c r="BI12" s="71">
        <v>652575000</v>
      </c>
      <c r="BJ12" s="71">
        <v>186450000</v>
      </c>
      <c r="BK12" s="71">
        <v>93225000</v>
      </c>
      <c r="BL12" s="69"/>
      <c r="BM12" s="71">
        <v>317780000</v>
      </c>
      <c r="BN12" s="71">
        <v>138320000</v>
      </c>
      <c r="BO12" s="71">
        <v>93225000</v>
      </c>
    </row>
    <row r="13" spans="1:67" s="72" customFormat="1">
      <c r="A13" s="60">
        <v>6</v>
      </c>
      <c r="B13" s="61" t="s">
        <v>68</v>
      </c>
      <c r="C13" s="62">
        <v>109567</v>
      </c>
      <c r="D13" s="62"/>
      <c r="E13" s="62"/>
      <c r="F13" s="62">
        <v>109567</v>
      </c>
      <c r="G13" s="63">
        <v>358210000</v>
      </c>
      <c r="H13" s="63"/>
      <c r="I13" s="63"/>
      <c r="J13" s="63">
        <v>35000000</v>
      </c>
      <c r="K13" s="63"/>
      <c r="L13" s="63"/>
      <c r="M13" s="63">
        <v>393319567</v>
      </c>
      <c r="N13" s="63"/>
      <c r="O13" s="63">
        <v>337622</v>
      </c>
      <c r="P13" s="63">
        <v>337622</v>
      </c>
      <c r="Q13" s="63">
        <v>358208971</v>
      </c>
      <c r="R13" s="63"/>
      <c r="S13" s="63">
        <v>254031771</v>
      </c>
      <c r="T13" s="63">
        <v>0</v>
      </c>
      <c r="U13" s="63">
        <v>0</v>
      </c>
      <c r="V13" s="63">
        <v>104177200</v>
      </c>
      <c r="W13" s="63">
        <v>0</v>
      </c>
      <c r="X13" s="63">
        <v>0</v>
      </c>
      <c r="Y13" s="63">
        <v>358208971</v>
      </c>
      <c r="Z13" s="63">
        <v>19705512</v>
      </c>
      <c r="AA13" s="63">
        <v>19705512</v>
      </c>
      <c r="AB13" s="62">
        <v>0</v>
      </c>
      <c r="AC13" s="63">
        <v>35293000</v>
      </c>
      <c r="AD13" s="63">
        <v>0</v>
      </c>
      <c r="AE13" s="63">
        <v>0</v>
      </c>
      <c r="AF13" s="63">
        <v>20113200</v>
      </c>
      <c r="AG13" s="62">
        <v>55406200</v>
      </c>
      <c r="AH13" s="63">
        <v>48771000</v>
      </c>
      <c r="AI13" s="62"/>
      <c r="AJ13" s="62"/>
      <c r="AK13" s="62">
        <v>48771000</v>
      </c>
      <c r="AL13" s="63">
        <v>92072131</v>
      </c>
      <c r="AM13" s="63">
        <v>151564640</v>
      </c>
      <c r="AN13" s="63">
        <v>9900000</v>
      </c>
      <c r="AO13" s="63">
        <v>495000</v>
      </c>
      <c r="AP13" s="63">
        <v>0</v>
      </c>
      <c r="AQ13" s="62">
        <v>254031771</v>
      </c>
      <c r="AR13" s="62">
        <v>35109567</v>
      </c>
      <c r="AS13" s="62">
        <v>1029</v>
      </c>
      <c r="AT13" s="62"/>
      <c r="AU13" s="62">
        <v>35110596</v>
      </c>
      <c r="AV13" s="64">
        <v>0</v>
      </c>
      <c r="AW13" s="64">
        <v>0</v>
      </c>
      <c r="AX13" s="65">
        <v>0</v>
      </c>
      <c r="AY13" s="65">
        <v>0</v>
      </c>
      <c r="AZ13" s="66"/>
      <c r="BA13" s="66"/>
      <c r="BB13" s="73">
        <v>1029</v>
      </c>
      <c r="BC13" s="67">
        <v>0</v>
      </c>
      <c r="BD13" s="68">
        <v>35110596</v>
      </c>
      <c r="BE13" s="68">
        <v>0</v>
      </c>
      <c r="BF13" s="69"/>
      <c r="BG13" s="69">
        <v>6</v>
      </c>
      <c r="BH13" s="69" t="s">
        <v>68</v>
      </c>
      <c r="BI13" s="71">
        <v>448012000</v>
      </c>
      <c r="BJ13" s="71">
        <v>218408000</v>
      </c>
      <c r="BK13" s="71">
        <v>50000000</v>
      </c>
      <c r="BL13" s="69"/>
      <c r="BM13" s="71">
        <v>193980229</v>
      </c>
      <c r="BN13" s="71">
        <v>231886000</v>
      </c>
      <c r="BO13" s="71">
        <v>29886800</v>
      </c>
    </row>
    <row r="14" spans="1:67" s="72" customFormat="1">
      <c r="A14" s="60">
        <v>7</v>
      </c>
      <c r="B14" s="61" t="s">
        <v>69</v>
      </c>
      <c r="C14" s="62">
        <v>1139714</v>
      </c>
      <c r="D14" s="62"/>
      <c r="E14" s="62"/>
      <c r="F14" s="62">
        <v>1139714</v>
      </c>
      <c r="G14" s="63">
        <v>436180000</v>
      </c>
      <c r="H14" s="63"/>
      <c r="I14" s="63"/>
      <c r="J14" s="63">
        <v>35000000</v>
      </c>
      <c r="K14" s="63"/>
      <c r="L14" s="63"/>
      <c r="M14" s="63">
        <v>472319714</v>
      </c>
      <c r="N14" s="63"/>
      <c r="O14" s="63">
        <v>394399</v>
      </c>
      <c r="P14" s="63">
        <v>394399</v>
      </c>
      <c r="Q14" s="63">
        <v>439480000</v>
      </c>
      <c r="R14" s="63"/>
      <c r="S14" s="63">
        <v>387930000</v>
      </c>
      <c r="T14" s="63">
        <v>0</v>
      </c>
      <c r="U14" s="63">
        <v>3300000</v>
      </c>
      <c r="V14" s="63">
        <v>48250000</v>
      </c>
      <c r="W14" s="63">
        <v>0</v>
      </c>
      <c r="X14" s="63">
        <v>0</v>
      </c>
      <c r="Y14" s="63">
        <v>439480000</v>
      </c>
      <c r="Z14" s="63">
        <v>9325684</v>
      </c>
      <c r="AA14" s="63">
        <v>9325684</v>
      </c>
      <c r="AB14" s="62">
        <v>0</v>
      </c>
      <c r="AC14" s="63">
        <v>6000000</v>
      </c>
      <c r="AD14" s="63">
        <v>0</v>
      </c>
      <c r="AE14" s="63">
        <v>0</v>
      </c>
      <c r="AF14" s="63">
        <v>41750000</v>
      </c>
      <c r="AG14" s="62">
        <v>47750000</v>
      </c>
      <c r="AH14" s="63">
        <v>500000</v>
      </c>
      <c r="AI14" s="62"/>
      <c r="AJ14" s="62"/>
      <c r="AK14" s="62">
        <v>500000</v>
      </c>
      <c r="AL14" s="63">
        <v>117562100</v>
      </c>
      <c r="AM14" s="63">
        <v>214188900</v>
      </c>
      <c r="AN14" s="63">
        <v>22150000</v>
      </c>
      <c r="AO14" s="63">
        <v>37329000</v>
      </c>
      <c r="AP14" s="63">
        <v>0</v>
      </c>
      <c r="AQ14" s="62">
        <v>391230000</v>
      </c>
      <c r="AR14" s="62">
        <v>21139714</v>
      </c>
      <c r="AS14" s="62">
        <v>11700000</v>
      </c>
      <c r="AT14" s="62">
        <v>0</v>
      </c>
      <c r="AU14" s="62">
        <v>32839714</v>
      </c>
      <c r="AV14" s="64">
        <v>0</v>
      </c>
      <c r="AW14" s="64">
        <v>0</v>
      </c>
      <c r="AX14" s="65">
        <v>0</v>
      </c>
      <c r="AY14" s="65">
        <v>0</v>
      </c>
      <c r="AZ14" s="66"/>
      <c r="BA14" s="66"/>
      <c r="BB14" s="73">
        <v>11700000</v>
      </c>
      <c r="BC14" s="67">
        <v>0</v>
      </c>
      <c r="BD14" s="68">
        <v>32839714</v>
      </c>
      <c r="BE14" s="68">
        <v>0</v>
      </c>
      <c r="BF14" s="69"/>
      <c r="BG14" s="69">
        <v>7</v>
      </c>
      <c r="BH14" s="69" t="s">
        <v>69</v>
      </c>
      <c r="BI14" s="71">
        <v>612360000</v>
      </c>
      <c r="BJ14" s="71">
        <v>170000000</v>
      </c>
      <c r="BK14" s="71">
        <v>90000000</v>
      </c>
      <c r="BL14" s="69"/>
      <c r="BM14" s="71">
        <v>221130000</v>
      </c>
      <c r="BN14" s="71">
        <v>164500000</v>
      </c>
      <c r="BO14" s="71">
        <v>48250000</v>
      </c>
    </row>
    <row r="15" spans="1:67" s="72" customFormat="1">
      <c r="A15" s="75">
        <v>8</v>
      </c>
      <c r="B15" s="76" t="s">
        <v>70</v>
      </c>
      <c r="C15" s="62">
        <v>514101</v>
      </c>
      <c r="D15" s="62">
        <v>0</v>
      </c>
      <c r="E15" s="62"/>
      <c r="F15" s="74">
        <v>514101</v>
      </c>
      <c r="G15" s="63">
        <v>327700000</v>
      </c>
      <c r="H15" s="63"/>
      <c r="I15" s="77"/>
      <c r="J15" s="63">
        <v>35000000</v>
      </c>
      <c r="K15" s="77"/>
      <c r="L15" s="77"/>
      <c r="M15" s="77">
        <v>363214101</v>
      </c>
      <c r="N15" s="77"/>
      <c r="O15" s="63">
        <v>228740</v>
      </c>
      <c r="P15" s="63">
        <v>228740</v>
      </c>
      <c r="Q15" s="77">
        <v>331000000</v>
      </c>
      <c r="R15" s="77"/>
      <c r="S15" s="63">
        <v>292840000</v>
      </c>
      <c r="T15" s="63">
        <v>0</v>
      </c>
      <c r="U15" s="63">
        <v>3300000</v>
      </c>
      <c r="V15" s="63">
        <v>34860000</v>
      </c>
      <c r="W15" s="63">
        <v>0</v>
      </c>
      <c r="X15" s="63">
        <v>0</v>
      </c>
      <c r="Y15" s="63">
        <v>331000000</v>
      </c>
      <c r="Z15" s="63">
        <v>16060181</v>
      </c>
      <c r="AA15" s="63">
        <v>10855695</v>
      </c>
      <c r="AB15" s="74">
        <v>0</v>
      </c>
      <c r="AC15" s="63">
        <v>31530000</v>
      </c>
      <c r="AD15" s="63">
        <v>0</v>
      </c>
      <c r="AE15" s="63">
        <v>0</v>
      </c>
      <c r="AF15" s="63">
        <v>0</v>
      </c>
      <c r="AG15" s="74">
        <v>31530000</v>
      </c>
      <c r="AH15" s="63">
        <v>3330000</v>
      </c>
      <c r="AI15" s="74"/>
      <c r="AJ15" s="74"/>
      <c r="AK15" s="74">
        <v>3330000</v>
      </c>
      <c r="AL15" s="63">
        <v>98159000</v>
      </c>
      <c r="AM15" s="63">
        <v>139824000</v>
      </c>
      <c r="AN15" s="63">
        <v>3400000</v>
      </c>
      <c r="AO15" s="63">
        <v>54757000</v>
      </c>
      <c r="AP15" s="63">
        <v>0</v>
      </c>
      <c r="AQ15" s="74">
        <v>296140000</v>
      </c>
      <c r="AR15" s="62">
        <v>20514101</v>
      </c>
      <c r="AS15" s="62">
        <v>11700000</v>
      </c>
      <c r="AT15" s="62">
        <v>5204486</v>
      </c>
      <c r="AU15" s="74">
        <v>37418587</v>
      </c>
      <c r="AV15" s="78">
        <v>0</v>
      </c>
      <c r="AW15" s="78">
        <v>0</v>
      </c>
      <c r="AX15" s="79">
        <v>0</v>
      </c>
      <c r="AY15" s="79">
        <v>0</v>
      </c>
      <c r="AZ15" s="80"/>
      <c r="BA15" s="80"/>
      <c r="BB15" s="81">
        <v>16904486</v>
      </c>
      <c r="BC15" s="82">
        <v>5204486</v>
      </c>
      <c r="BD15" s="83">
        <v>32214101</v>
      </c>
      <c r="BE15" s="83">
        <v>5204486</v>
      </c>
      <c r="BF15" s="70"/>
      <c r="BG15" s="70">
        <v>8</v>
      </c>
      <c r="BH15" s="70" t="s">
        <v>70</v>
      </c>
      <c r="BI15" s="84">
        <v>593219000</v>
      </c>
      <c r="BJ15" s="84">
        <v>49156000</v>
      </c>
      <c r="BK15" s="84">
        <v>13025000</v>
      </c>
      <c r="BL15" s="70"/>
      <c r="BM15" s="84">
        <v>297079000</v>
      </c>
      <c r="BN15" s="84">
        <v>20956000</v>
      </c>
      <c r="BO15" s="84">
        <v>13025000</v>
      </c>
    </row>
    <row r="16" spans="1:67" s="72" customFormat="1">
      <c r="A16" s="60">
        <v>9</v>
      </c>
      <c r="B16" s="61" t="s">
        <v>71</v>
      </c>
      <c r="C16" s="62">
        <v>157434</v>
      </c>
      <c r="D16" s="62"/>
      <c r="E16" s="62"/>
      <c r="F16" s="62">
        <v>157434</v>
      </c>
      <c r="G16" s="63">
        <v>189840000</v>
      </c>
      <c r="H16" s="63"/>
      <c r="I16" s="63"/>
      <c r="J16" s="63"/>
      <c r="K16" s="63"/>
      <c r="L16" s="63"/>
      <c r="M16" s="63">
        <v>189997434</v>
      </c>
      <c r="N16" s="63"/>
      <c r="O16" s="63">
        <v>181502</v>
      </c>
      <c r="P16" s="63">
        <v>181502</v>
      </c>
      <c r="Q16" s="63">
        <v>179805370</v>
      </c>
      <c r="R16" s="63"/>
      <c r="S16" s="63">
        <v>135305370</v>
      </c>
      <c r="T16" s="63">
        <v>0</v>
      </c>
      <c r="U16" s="63">
        <v>0</v>
      </c>
      <c r="V16" s="63">
        <v>44500000</v>
      </c>
      <c r="W16" s="63">
        <v>0</v>
      </c>
      <c r="X16" s="63">
        <v>0</v>
      </c>
      <c r="Y16" s="63">
        <v>179805370</v>
      </c>
      <c r="Z16" s="63">
        <v>9284803</v>
      </c>
      <c r="AA16" s="63">
        <v>9284803</v>
      </c>
      <c r="AB16" s="62">
        <v>0</v>
      </c>
      <c r="AC16" s="63">
        <v>11500000</v>
      </c>
      <c r="AD16" s="63">
        <v>0</v>
      </c>
      <c r="AE16" s="63">
        <v>0</v>
      </c>
      <c r="AF16" s="63">
        <v>13050000</v>
      </c>
      <c r="AG16" s="62">
        <v>24550000</v>
      </c>
      <c r="AH16" s="63">
        <v>19950000</v>
      </c>
      <c r="AI16" s="62"/>
      <c r="AJ16" s="62"/>
      <c r="AK16" s="62">
        <v>19950000</v>
      </c>
      <c r="AL16" s="63">
        <v>79605370</v>
      </c>
      <c r="AM16" s="63">
        <v>52500000</v>
      </c>
      <c r="AN16" s="63">
        <v>1800000</v>
      </c>
      <c r="AO16" s="63">
        <v>1400000</v>
      </c>
      <c r="AP16" s="63">
        <v>0</v>
      </c>
      <c r="AQ16" s="62">
        <v>135305370</v>
      </c>
      <c r="AR16" s="62">
        <v>157434</v>
      </c>
      <c r="AS16" s="62">
        <v>10034630</v>
      </c>
      <c r="AT16" s="62"/>
      <c r="AU16" s="62">
        <v>10192064</v>
      </c>
      <c r="AV16" s="64">
        <v>0</v>
      </c>
      <c r="AW16" s="78">
        <v>0</v>
      </c>
      <c r="AX16" s="65">
        <v>0</v>
      </c>
      <c r="AY16" s="65">
        <v>0</v>
      </c>
      <c r="AZ16" s="66"/>
      <c r="BA16" s="66"/>
      <c r="BB16" s="73">
        <v>10034630</v>
      </c>
      <c r="BC16" s="67">
        <v>0</v>
      </c>
      <c r="BD16" s="68">
        <v>10192064</v>
      </c>
      <c r="BE16" s="68">
        <v>0</v>
      </c>
      <c r="BF16" s="69"/>
      <c r="BG16" s="69">
        <v>9</v>
      </c>
      <c r="BH16" s="69" t="s">
        <v>71</v>
      </c>
      <c r="BI16" s="71">
        <v>293234000</v>
      </c>
      <c r="BJ16" s="71">
        <v>59600000</v>
      </c>
      <c r="BK16" s="71">
        <v>26846000</v>
      </c>
      <c r="BL16" s="69"/>
      <c r="BM16" s="71">
        <v>157928630</v>
      </c>
      <c r="BN16" s="71">
        <v>68050000</v>
      </c>
      <c r="BO16" s="71">
        <v>13796000</v>
      </c>
    </row>
    <row r="17" spans="1:67" s="72" customFormat="1">
      <c r="A17" s="60">
        <v>10</v>
      </c>
      <c r="B17" s="61" t="s">
        <v>72</v>
      </c>
      <c r="C17" s="62">
        <v>262496</v>
      </c>
      <c r="D17" s="62"/>
      <c r="E17" s="62"/>
      <c r="F17" s="62">
        <v>262496</v>
      </c>
      <c r="G17" s="63">
        <v>238995000</v>
      </c>
      <c r="H17" s="63"/>
      <c r="I17" s="63"/>
      <c r="J17" s="63">
        <v>35000000</v>
      </c>
      <c r="K17" s="63"/>
      <c r="L17" s="63"/>
      <c r="M17" s="63">
        <v>274257496</v>
      </c>
      <c r="N17" s="63"/>
      <c r="O17" s="63">
        <v>242935</v>
      </c>
      <c r="P17" s="63">
        <v>242935</v>
      </c>
      <c r="Q17" s="63">
        <v>207732900</v>
      </c>
      <c r="R17" s="63"/>
      <c r="S17" s="63">
        <v>135896700</v>
      </c>
      <c r="T17" s="63">
        <v>0</v>
      </c>
      <c r="U17" s="63">
        <v>3300000</v>
      </c>
      <c r="V17" s="63">
        <v>68536200</v>
      </c>
      <c r="W17" s="63">
        <v>0</v>
      </c>
      <c r="X17" s="63">
        <v>0</v>
      </c>
      <c r="Y17" s="63">
        <v>207732900</v>
      </c>
      <c r="Z17" s="63">
        <v>10186619</v>
      </c>
      <c r="AA17" s="63">
        <v>10186619</v>
      </c>
      <c r="AB17" s="62">
        <v>0</v>
      </c>
      <c r="AC17" s="63">
        <v>5276200</v>
      </c>
      <c r="AD17" s="63">
        <v>0</v>
      </c>
      <c r="AE17" s="63">
        <v>0</v>
      </c>
      <c r="AF17" s="63">
        <v>63260000</v>
      </c>
      <c r="AG17" s="62">
        <v>68536200</v>
      </c>
      <c r="AH17" s="63">
        <v>0</v>
      </c>
      <c r="AI17" s="62"/>
      <c r="AJ17" s="62"/>
      <c r="AK17" s="62">
        <v>0</v>
      </c>
      <c r="AL17" s="63">
        <v>100889600</v>
      </c>
      <c r="AM17" s="63">
        <v>10407100</v>
      </c>
      <c r="AN17" s="63">
        <v>12400000</v>
      </c>
      <c r="AO17" s="63">
        <v>15500000</v>
      </c>
      <c r="AP17" s="63">
        <v>0</v>
      </c>
      <c r="AQ17" s="62">
        <v>139196700</v>
      </c>
      <c r="AR17" s="62">
        <v>20262496</v>
      </c>
      <c r="AS17" s="62">
        <v>46262100</v>
      </c>
      <c r="AT17" s="62"/>
      <c r="AU17" s="62">
        <v>66524596</v>
      </c>
      <c r="AV17" s="64">
        <v>0</v>
      </c>
      <c r="AW17" s="78">
        <v>0</v>
      </c>
      <c r="AX17" s="65">
        <v>0</v>
      </c>
      <c r="AY17" s="65">
        <v>0</v>
      </c>
      <c r="AZ17" s="66"/>
      <c r="BA17" s="66"/>
      <c r="BB17" s="73">
        <v>46262100</v>
      </c>
      <c r="BC17" s="67">
        <v>0</v>
      </c>
      <c r="BD17" s="68">
        <v>66524596</v>
      </c>
      <c r="BE17" s="68">
        <v>0</v>
      </c>
      <c r="BF17" s="69"/>
      <c r="BG17" s="69">
        <v>10</v>
      </c>
      <c r="BH17" s="69" t="s">
        <v>72</v>
      </c>
      <c r="BI17" s="71">
        <v>403713800</v>
      </c>
      <c r="BJ17" s="71">
        <v>5276200</v>
      </c>
      <c r="BK17" s="71">
        <v>69000000</v>
      </c>
      <c r="BL17" s="69"/>
      <c r="BM17" s="71">
        <v>264517100</v>
      </c>
      <c r="BN17" s="71">
        <v>0</v>
      </c>
      <c r="BO17" s="71">
        <v>5740000</v>
      </c>
    </row>
    <row r="18" spans="1:67" s="72" customFormat="1">
      <c r="A18" s="60">
        <v>11</v>
      </c>
      <c r="B18" s="85" t="s">
        <v>73</v>
      </c>
      <c r="C18" s="62">
        <v>1130423</v>
      </c>
      <c r="D18" s="62"/>
      <c r="E18" s="62"/>
      <c r="F18" s="62">
        <v>1130423</v>
      </c>
      <c r="G18" s="63">
        <v>292670000</v>
      </c>
      <c r="H18" s="63"/>
      <c r="I18" s="63"/>
      <c r="J18" s="63"/>
      <c r="K18" s="63"/>
      <c r="L18" s="63"/>
      <c r="M18" s="63">
        <v>293800423</v>
      </c>
      <c r="N18" s="63"/>
      <c r="O18" s="63">
        <v>205097</v>
      </c>
      <c r="P18" s="63">
        <v>205097</v>
      </c>
      <c r="Q18" s="63">
        <v>292670000</v>
      </c>
      <c r="R18" s="63"/>
      <c r="S18" s="63">
        <v>168526200</v>
      </c>
      <c r="T18" s="63">
        <v>0</v>
      </c>
      <c r="U18" s="63">
        <v>0</v>
      </c>
      <c r="V18" s="63">
        <v>124143800</v>
      </c>
      <c r="W18" s="63">
        <v>0</v>
      </c>
      <c r="X18" s="63">
        <v>0</v>
      </c>
      <c r="Y18" s="63">
        <v>292670000</v>
      </c>
      <c r="Z18" s="63">
        <v>18482486</v>
      </c>
      <c r="AA18" s="63">
        <v>18482486</v>
      </c>
      <c r="AB18" s="62">
        <v>0</v>
      </c>
      <c r="AC18" s="63">
        <v>39900000</v>
      </c>
      <c r="AD18" s="63">
        <v>0</v>
      </c>
      <c r="AE18" s="63">
        <v>0</v>
      </c>
      <c r="AF18" s="63">
        <v>53983800</v>
      </c>
      <c r="AG18" s="62">
        <v>93883800</v>
      </c>
      <c r="AH18" s="63">
        <v>30260000</v>
      </c>
      <c r="AI18" s="62"/>
      <c r="AJ18" s="62"/>
      <c r="AK18" s="62">
        <v>30260000</v>
      </c>
      <c r="AL18" s="63">
        <v>115165200</v>
      </c>
      <c r="AM18" s="63">
        <v>53361000</v>
      </c>
      <c r="AN18" s="63">
        <v>0</v>
      </c>
      <c r="AO18" s="63">
        <v>0</v>
      </c>
      <c r="AP18" s="63">
        <v>0</v>
      </c>
      <c r="AQ18" s="62">
        <v>168526200</v>
      </c>
      <c r="AR18" s="62">
        <v>1130423</v>
      </c>
      <c r="AS18" s="62">
        <v>0</v>
      </c>
      <c r="AT18" s="62"/>
      <c r="AU18" s="62">
        <v>1130423</v>
      </c>
      <c r="AV18" s="64">
        <v>0</v>
      </c>
      <c r="AW18" s="78">
        <v>0</v>
      </c>
      <c r="AX18" s="65">
        <v>0</v>
      </c>
      <c r="AY18" s="65">
        <v>0</v>
      </c>
      <c r="AZ18" s="66"/>
      <c r="BA18" s="66"/>
      <c r="BB18" s="73">
        <v>0</v>
      </c>
      <c r="BC18" s="67">
        <v>0</v>
      </c>
      <c r="BD18" s="68">
        <v>1130423</v>
      </c>
      <c r="BE18" s="68">
        <v>0</v>
      </c>
      <c r="BF18" s="69"/>
      <c r="BG18" s="69">
        <v>11</v>
      </c>
      <c r="BH18" s="69" t="s">
        <v>73</v>
      </c>
      <c r="BI18" s="71">
        <v>299644200</v>
      </c>
      <c r="BJ18" s="71">
        <v>200260000</v>
      </c>
      <c r="BK18" s="71">
        <v>85435800</v>
      </c>
      <c r="BL18" s="69"/>
      <c r="BM18" s="71">
        <v>131118000</v>
      </c>
      <c r="BN18" s="71">
        <v>190620000</v>
      </c>
      <c r="BO18" s="71">
        <v>31452000</v>
      </c>
    </row>
    <row r="19" spans="1:67" s="72" customFormat="1">
      <c r="A19" s="60">
        <v>12</v>
      </c>
      <c r="B19" s="61" t="s">
        <v>74</v>
      </c>
      <c r="C19" s="62">
        <v>124389</v>
      </c>
      <c r="D19" s="62"/>
      <c r="E19" s="62"/>
      <c r="F19" s="62">
        <v>124389</v>
      </c>
      <c r="G19" s="63">
        <v>157635000</v>
      </c>
      <c r="H19" s="63"/>
      <c r="I19" s="63"/>
      <c r="J19" s="63"/>
      <c r="K19" s="63"/>
      <c r="L19" s="63"/>
      <c r="M19" s="63">
        <v>157759389</v>
      </c>
      <c r="N19" s="63"/>
      <c r="O19" s="63">
        <v>120022</v>
      </c>
      <c r="P19" s="63">
        <v>120022</v>
      </c>
      <c r="Q19" s="63">
        <v>157635000</v>
      </c>
      <c r="R19" s="63"/>
      <c r="S19" s="63">
        <v>127499500</v>
      </c>
      <c r="T19" s="63">
        <v>0</v>
      </c>
      <c r="U19" s="63">
        <v>0</v>
      </c>
      <c r="V19" s="63">
        <v>30135500</v>
      </c>
      <c r="W19" s="63">
        <v>0</v>
      </c>
      <c r="X19" s="63">
        <v>0</v>
      </c>
      <c r="Y19" s="63">
        <v>157635000</v>
      </c>
      <c r="Z19" s="63">
        <v>5402503</v>
      </c>
      <c r="AA19" s="63">
        <v>5402503</v>
      </c>
      <c r="AB19" s="62">
        <v>0</v>
      </c>
      <c r="AC19" s="63">
        <v>13000000</v>
      </c>
      <c r="AD19" s="63">
        <v>0</v>
      </c>
      <c r="AE19" s="63">
        <v>0</v>
      </c>
      <c r="AF19" s="63">
        <v>11635500</v>
      </c>
      <c r="AG19" s="62">
        <v>24635500</v>
      </c>
      <c r="AH19" s="63">
        <v>5500000</v>
      </c>
      <c r="AI19" s="62"/>
      <c r="AJ19" s="62"/>
      <c r="AK19" s="62">
        <v>5500000</v>
      </c>
      <c r="AL19" s="63">
        <v>53810000</v>
      </c>
      <c r="AM19" s="63">
        <v>58485500</v>
      </c>
      <c r="AN19" s="63">
        <v>4780000</v>
      </c>
      <c r="AO19" s="63">
        <v>10424000</v>
      </c>
      <c r="AP19" s="63">
        <v>0</v>
      </c>
      <c r="AQ19" s="62">
        <v>127499500</v>
      </c>
      <c r="AR19" s="62">
        <v>124389</v>
      </c>
      <c r="AS19" s="62"/>
      <c r="AT19" s="62"/>
      <c r="AU19" s="62">
        <v>124389</v>
      </c>
      <c r="AV19" s="64">
        <v>0</v>
      </c>
      <c r="AW19" s="64">
        <v>0</v>
      </c>
      <c r="AX19" s="65">
        <v>0</v>
      </c>
      <c r="AY19" s="65">
        <v>0</v>
      </c>
      <c r="AZ19" s="66"/>
      <c r="BA19" s="66"/>
      <c r="BB19" s="73">
        <v>0</v>
      </c>
      <c r="BC19" s="67">
        <v>0</v>
      </c>
      <c r="BD19" s="68">
        <v>124389</v>
      </c>
      <c r="BE19" s="68">
        <v>0</v>
      </c>
      <c r="BF19" s="69"/>
      <c r="BG19" s="69">
        <v>12</v>
      </c>
      <c r="BH19" s="69" t="s">
        <v>74</v>
      </c>
      <c r="BI19" s="71">
        <v>239834500</v>
      </c>
      <c r="BJ19" s="71">
        <v>55800000</v>
      </c>
      <c r="BK19" s="71">
        <v>19635500</v>
      </c>
      <c r="BL19" s="69"/>
      <c r="BM19" s="71">
        <v>112335000</v>
      </c>
      <c r="BN19" s="71">
        <v>48300000</v>
      </c>
      <c r="BO19" s="71">
        <v>8000000</v>
      </c>
    </row>
    <row r="20" spans="1:67" s="72" customFormat="1">
      <c r="A20" s="60">
        <v>13</v>
      </c>
      <c r="B20" s="61" t="s">
        <v>75</v>
      </c>
      <c r="C20" s="62">
        <v>167143</v>
      </c>
      <c r="D20" s="62"/>
      <c r="E20" s="62"/>
      <c r="F20" s="62">
        <v>167143</v>
      </c>
      <c r="G20" s="63">
        <v>189275000</v>
      </c>
      <c r="H20" s="63"/>
      <c r="I20" s="63"/>
      <c r="J20" s="63">
        <v>35000000</v>
      </c>
      <c r="K20" s="63"/>
      <c r="L20" s="63"/>
      <c r="M20" s="63">
        <v>224442143</v>
      </c>
      <c r="N20" s="63"/>
      <c r="O20" s="63">
        <v>222798</v>
      </c>
      <c r="P20" s="63">
        <v>222798</v>
      </c>
      <c r="Q20" s="63">
        <v>189275000</v>
      </c>
      <c r="R20" s="63">
        <v>0</v>
      </c>
      <c r="S20" s="63">
        <v>114462000</v>
      </c>
      <c r="T20" s="63">
        <v>0</v>
      </c>
      <c r="U20" s="63">
        <v>0</v>
      </c>
      <c r="V20" s="63">
        <v>74813000</v>
      </c>
      <c r="W20" s="63">
        <v>0</v>
      </c>
      <c r="X20" s="63">
        <v>0</v>
      </c>
      <c r="Y20" s="63">
        <v>189275000</v>
      </c>
      <c r="Z20" s="63">
        <v>9298687</v>
      </c>
      <c r="AA20" s="63">
        <v>9270505</v>
      </c>
      <c r="AB20" s="62"/>
      <c r="AC20" s="63">
        <v>13250000</v>
      </c>
      <c r="AD20" s="63">
        <v>0</v>
      </c>
      <c r="AE20" s="63">
        <v>0</v>
      </c>
      <c r="AF20" s="63">
        <v>61123000</v>
      </c>
      <c r="AG20" s="62">
        <v>74373000</v>
      </c>
      <c r="AH20" s="63">
        <v>440000</v>
      </c>
      <c r="AI20" s="62"/>
      <c r="AJ20" s="62"/>
      <c r="AK20" s="62">
        <v>440000</v>
      </c>
      <c r="AL20" s="63">
        <v>81304400</v>
      </c>
      <c r="AM20" s="63">
        <v>23857600</v>
      </c>
      <c r="AN20" s="63">
        <v>9300000</v>
      </c>
      <c r="AO20" s="63">
        <v>0</v>
      </c>
      <c r="AP20" s="63">
        <v>0</v>
      </c>
      <c r="AQ20" s="62">
        <v>114462000</v>
      </c>
      <c r="AR20" s="62">
        <v>35167143</v>
      </c>
      <c r="AS20" s="62"/>
      <c r="AT20" s="62">
        <v>28182</v>
      </c>
      <c r="AU20" s="62">
        <v>35195325</v>
      </c>
      <c r="AV20" s="64">
        <v>0</v>
      </c>
      <c r="AW20" s="64">
        <v>0</v>
      </c>
      <c r="AX20" s="65">
        <v>0</v>
      </c>
      <c r="AY20" s="65">
        <v>0</v>
      </c>
      <c r="AZ20" s="66"/>
      <c r="BA20" s="66"/>
      <c r="BB20" s="73">
        <v>28182</v>
      </c>
      <c r="BC20" s="67">
        <v>28182</v>
      </c>
      <c r="BD20" s="68">
        <v>35167143</v>
      </c>
      <c r="BE20" s="68">
        <v>28182</v>
      </c>
      <c r="BF20" s="69"/>
      <c r="BG20" s="69">
        <v>13</v>
      </c>
      <c r="BH20" s="69" t="s">
        <v>75</v>
      </c>
      <c r="BI20" s="71">
        <v>238277000</v>
      </c>
      <c r="BJ20" s="71">
        <v>77650000</v>
      </c>
      <c r="BK20" s="71">
        <v>62623000</v>
      </c>
      <c r="BL20" s="69"/>
      <c r="BM20" s="71">
        <v>123815000</v>
      </c>
      <c r="BN20" s="71">
        <v>64840000</v>
      </c>
      <c r="BO20" s="71">
        <v>1500000</v>
      </c>
    </row>
    <row r="21" spans="1:67" s="72" customFormat="1" ht="15.75" customHeight="1">
      <c r="A21" s="60">
        <v>14</v>
      </c>
      <c r="B21" s="61" t="s">
        <v>76</v>
      </c>
      <c r="C21" s="62">
        <v>201053</v>
      </c>
      <c r="D21" s="62"/>
      <c r="E21" s="62"/>
      <c r="F21" s="62">
        <v>201053</v>
      </c>
      <c r="G21" s="63">
        <v>453695000</v>
      </c>
      <c r="H21" s="63"/>
      <c r="I21" s="63"/>
      <c r="J21" s="63">
        <v>35000000</v>
      </c>
      <c r="K21" s="63"/>
      <c r="L21" s="63"/>
      <c r="M21" s="63">
        <v>488896053</v>
      </c>
      <c r="N21" s="63"/>
      <c r="O21" s="63">
        <v>203100</v>
      </c>
      <c r="P21" s="63">
        <v>203100</v>
      </c>
      <c r="Q21" s="63">
        <v>455459407</v>
      </c>
      <c r="R21" s="63"/>
      <c r="S21" s="63">
        <v>237176907</v>
      </c>
      <c r="T21" s="63">
        <v>0</v>
      </c>
      <c r="U21" s="63">
        <v>3300000</v>
      </c>
      <c r="V21" s="63">
        <v>214982500</v>
      </c>
      <c r="W21" s="63">
        <v>0</v>
      </c>
      <c r="X21" s="63">
        <v>0</v>
      </c>
      <c r="Y21" s="63">
        <v>455459407</v>
      </c>
      <c r="Z21" s="63">
        <v>28619507</v>
      </c>
      <c r="AA21" s="63">
        <v>28619507</v>
      </c>
      <c r="AB21" s="62">
        <v>0</v>
      </c>
      <c r="AC21" s="63">
        <v>119317500</v>
      </c>
      <c r="AD21" s="63">
        <v>0</v>
      </c>
      <c r="AE21" s="63">
        <v>0</v>
      </c>
      <c r="AF21" s="63">
        <v>73165000</v>
      </c>
      <c r="AG21" s="62">
        <v>192482500</v>
      </c>
      <c r="AH21" s="63">
        <v>22500000</v>
      </c>
      <c r="AI21" s="62"/>
      <c r="AJ21" s="62"/>
      <c r="AK21" s="62">
        <v>22500000</v>
      </c>
      <c r="AL21" s="63">
        <v>133867157</v>
      </c>
      <c r="AM21" s="63">
        <v>75050000</v>
      </c>
      <c r="AN21" s="63">
        <v>7700000</v>
      </c>
      <c r="AO21" s="63">
        <v>23859750</v>
      </c>
      <c r="AP21" s="63">
        <v>0</v>
      </c>
      <c r="AQ21" s="62">
        <v>240476907</v>
      </c>
      <c r="AR21" s="62">
        <v>20201053</v>
      </c>
      <c r="AS21" s="62">
        <v>13235593</v>
      </c>
      <c r="AT21" s="62"/>
      <c r="AU21" s="62">
        <v>33436646</v>
      </c>
      <c r="AV21" s="64">
        <v>0</v>
      </c>
      <c r="AW21" s="64">
        <v>0</v>
      </c>
      <c r="AX21" s="65">
        <v>0</v>
      </c>
      <c r="AY21" s="65">
        <v>0</v>
      </c>
      <c r="AZ21" s="66"/>
      <c r="BA21" s="66"/>
      <c r="BB21" s="73">
        <v>13235593</v>
      </c>
      <c r="BC21" s="67">
        <v>0</v>
      </c>
      <c r="BD21" s="68">
        <v>33436646</v>
      </c>
      <c r="BE21" s="68">
        <v>0</v>
      </c>
      <c r="BF21" s="69"/>
      <c r="BG21" s="69">
        <v>14</v>
      </c>
      <c r="BH21" s="69" t="s">
        <v>76</v>
      </c>
      <c r="BI21" s="71">
        <v>511266500</v>
      </c>
      <c r="BJ21" s="71">
        <v>227521000</v>
      </c>
      <c r="BK21" s="71">
        <v>168602500</v>
      </c>
      <c r="BL21" s="69"/>
      <c r="BM21" s="71">
        <v>270789593</v>
      </c>
      <c r="BN21" s="71">
        <v>130703500</v>
      </c>
      <c r="BO21" s="71">
        <v>95437500</v>
      </c>
    </row>
    <row r="22" spans="1:67" s="72" customFormat="1" ht="15.75" customHeight="1">
      <c r="A22" s="60">
        <v>15</v>
      </c>
      <c r="B22" s="61" t="s">
        <v>77</v>
      </c>
      <c r="C22" s="62">
        <v>121941</v>
      </c>
      <c r="D22" s="62"/>
      <c r="E22" s="62"/>
      <c r="F22" s="62">
        <v>121941</v>
      </c>
      <c r="G22" s="63">
        <v>155375000</v>
      </c>
      <c r="H22" s="63"/>
      <c r="I22" s="63"/>
      <c r="J22" s="63">
        <v>35000000</v>
      </c>
      <c r="K22" s="63"/>
      <c r="L22" s="63"/>
      <c r="M22" s="63">
        <v>190496941</v>
      </c>
      <c r="N22" s="63"/>
      <c r="O22" s="63">
        <v>147900</v>
      </c>
      <c r="P22" s="63">
        <v>147900</v>
      </c>
      <c r="Q22" s="63">
        <v>158675000</v>
      </c>
      <c r="R22" s="63"/>
      <c r="S22" s="63">
        <v>140525000</v>
      </c>
      <c r="T22" s="63">
        <v>0</v>
      </c>
      <c r="U22" s="63">
        <v>3300000</v>
      </c>
      <c r="V22" s="63">
        <v>14850000</v>
      </c>
      <c r="W22" s="63">
        <v>0</v>
      </c>
      <c r="X22" s="63">
        <v>0</v>
      </c>
      <c r="Y22" s="63">
        <v>158675000</v>
      </c>
      <c r="Z22" s="63">
        <v>11270285</v>
      </c>
      <c r="AA22" s="63">
        <v>11239830</v>
      </c>
      <c r="AB22" s="62">
        <v>0</v>
      </c>
      <c r="AC22" s="63">
        <v>14350000</v>
      </c>
      <c r="AD22" s="63">
        <v>0</v>
      </c>
      <c r="AE22" s="63">
        <v>0</v>
      </c>
      <c r="AF22" s="63">
        <v>0</v>
      </c>
      <c r="AG22" s="62">
        <v>14350000</v>
      </c>
      <c r="AH22" s="63">
        <v>500000</v>
      </c>
      <c r="AI22" s="62"/>
      <c r="AJ22" s="62"/>
      <c r="AK22" s="62">
        <v>500000</v>
      </c>
      <c r="AL22" s="63">
        <v>113202860</v>
      </c>
      <c r="AM22" s="63">
        <v>29622140</v>
      </c>
      <c r="AN22" s="63">
        <v>100000</v>
      </c>
      <c r="AO22" s="63">
        <v>900000</v>
      </c>
      <c r="AP22" s="63">
        <v>0</v>
      </c>
      <c r="AQ22" s="62">
        <v>143825000</v>
      </c>
      <c r="AR22" s="62">
        <v>24321941</v>
      </c>
      <c r="AS22" s="62">
        <v>7500000</v>
      </c>
      <c r="AT22" s="62">
        <v>30455</v>
      </c>
      <c r="AU22" s="62">
        <v>31852396</v>
      </c>
      <c r="AV22" s="64">
        <v>0</v>
      </c>
      <c r="AW22" s="64">
        <v>0</v>
      </c>
      <c r="AX22" s="65">
        <v>0</v>
      </c>
      <c r="AY22" s="65">
        <v>0</v>
      </c>
      <c r="AZ22" s="66"/>
      <c r="BA22" s="66"/>
      <c r="BB22" s="73">
        <v>7530455</v>
      </c>
      <c r="BC22" s="67">
        <v>30455</v>
      </c>
      <c r="BD22" s="68">
        <v>31821941</v>
      </c>
      <c r="BE22" s="68">
        <v>30455</v>
      </c>
      <c r="BF22" s="69"/>
      <c r="BG22" s="69">
        <v>15</v>
      </c>
      <c r="BH22" s="69" t="s">
        <v>77</v>
      </c>
      <c r="BI22" s="71">
        <v>220900000</v>
      </c>
      <c r="BJ22" s="71">
        <v>59850000</v>
      </c>
      <c r="BK22" s="71">
        <v>30000000</v>
      </c>
      <c r="BL22" s="69"/>
      <c r="BM22" s="71">
        <v>77075000</v>
      </c>
      <c r="BN22" s="71">
        <v>46000000</v>
      </c>
      <c r="BO22" s="71">
        <v>30000000</v>
      </c>
    </row>
    <row r="23" spans="1:67" s="72" customFormat="1" ht="15.75" customHeight="1">
      <c r="A23" s="60">
        <v>16</v>
      </c>
      <c r="B23" s="61" t="s">
        <v>78</v>
      </c>
      <c r="C23" s="62">
        <v>70576</v>
      </c>
      <c r="D23" s="62"/>
      <c r="E23" s="62"/>
      <c r="F23" s="62">
        <v>70576</v>
      </c>
      <c r="G23" s="63">
        <v>100005000</v>
      </c>
      <c r="H23" s="63"/>
      <c r="I23" s="63"/>
      <c r="J23" s="63"/>
      <c r="K23" s="63"/>
      <c r="L23" s="63"/>
      <c r="M23" s="63">
        <v>100075576</v>
      </c>
      <c r="N23" s="63"/>
      <c r="O23" s="63">
        <v>87831</v>
      </c>
      <c r="P23" s="63">
        <v>87831</v>
      </c>
      <c r="Q23" s="63">
        <v>100005000</v>
      </c>
      <c r="R23" s="63"/>
      <c r="S23" s="63">
        <v>78117860</v>
      </c>
      <c r="T23" s="63">
        <v>0</v>
      </c>
      <c r="U23" s="63">
        <v>0</v>
      </c>
      <c r="V23" s="63">
        <v>21887140</v>
      </c>
      <c r="W23" s="63">
        <v>0</v>
      </c>
      <c r="X23" s="63">
        <v>0</v>
      </c>
      <c r="Y23" s="63">
        <v>100005000</v>
      </c>
      <c r="Z23" s="63">
        <v>4215920</v>
      </c>
      <c r="AA23" s="63">
        <v>4215920</v>
      </c>
      <c r="AB23" s="62">
        <v>0</v>
      </c>
      <c r="AC23" s="63">
        <v>12663500</v>
      </c>
      <c r="AD23" s="63">
        <v>0</v>
      </c>
      <c r="AE23" s="63">
        <v>0</v>
      </c>
      <c r="AF23" s="63">
        <v>6600000</v>
      </c>
      <c r="AG23" s="62">
        <v>19263500</v>
      </c>
      <c r="AH23" s="63">
        <v>2623640</v>
      </c>
      <c r="AI23" s="62"/>
      <c r="AJ23" s="62"/>
      <c r="AK23" s="62">
        <v>2623640</v>
      </c>
      <c r="AL23" s="63">
        <v>47841860</v>
      </c>
      <c r="AM23" s="63">
        <v>26076000</v>
      </c>
      <c r="AN23" s="63">
        <v>4200000</v>
      </c>
      <c r="AO23" s="63">
        <v>0</v>
      </c>
      <c r="AP23" s="63">
        <v>0</v>
      </c>
      <c r="AQ23" s="62">
        <v>78117860</v>
      </c>
      <c r="AR23" s="62">
        <v>70576</v>
      </c>
      <c r="AS23" s="62">
        <v>0</v>
      </c>
      <c r="AT23" s="62"/>
      <c r="AU23" s="62">
        <v>70576</v>
      </c>
      <c r="AV23" s="64">
        <v>0</v>
      </c>
      <c r="AW23" s="64">
        <v>0</v>
      </c>
      <c r="AX23" s="65">
        <v>0</v>
      </c>
      <c r="AY23" s="65">
        <v>0</v>
      </c>
      <c r="AZ23" s="66"/>
      <c r="BA23" s="66"/>
      <c r="BB23" s="73">
        <v>0</v>
      </c>
      <c r="BC23" s="67">
        <v>0</v>
      </c>
      <c r="BD23" s="68">
        <v>70576</v>
      </c>
      <c r="BE23" s="68">
        <v>0</v>
      </c>
      <c r="BF23" s="69"/>
      <c r="BG23" s="69">
        <v>16</v>
      </c>
      <c r="BH23" s="69" t="s">
        <v>78</v>
      </c>
      <c r="BI23" s="71">
        <v>132310720</v>
      </c>
      <c r="BJ23" s="71">
        <v>40524280</v>
      </c>
      <c r="BK23" s="71">
        <v>27175000</v>
      </c>
      <c r="BL23" s="69"/>
      <c r="BM23" s="71">
        <v>54192860</v>
      </c>
      <c r="BN23" s="71">
        <v>30484420</v>
      </c>
      <c r="BO23" s="71">
        <v>20575000</v>
      </c>
    </row>
    <row r="24" spans="1:67" s="72" customFormat="1" ht="15.75" customHeight="1">
      <c r="A24" s="60">
        <v>17</v>
      </c>
      <c r="B24" s="61" t="s">
        <v>79</v>
      </c>
      <c r="C24" s="62">
        <v>219190</v>
      </c>
      <c r="D24" s="62"/>
      <c r="E24" s="62"/>
      <c r="F24" s="62">
        <v>219190</v>
      </c>
      <c r="G24" s="63">
        <v>69495000</v>
      </c>
      <c r="H24" s="63"/>
      <c r="I24" s="63"/>
      <c r="J24" s="63"/>
      <c r="K24" s="63"/>
      <c r="L24" s="63"/>
      <c r="M24" s="63">
        <v>69714190</v>
      </c>
      <c r="N24" s="63"/>
      <c r="O24" s="63">
        <v>45594</v>
      </c>
      <c r="P24" s="63">
        <v>45594</v>
      </c>
      <c r="Q24" s="63">
        <v>69495000</v>
      </c>
      <c r="R24" s="63"/>
      <c r="S24" s="63">
        <v>37685000</v>
      </c>
      <c r="T24" s="63">
        <v>0</v>
      </c>
      <c r="U24" s="63">
        <v>0</v>
      </c>
      <c r="V24" s="63">
        <v>31810000</v>
      </c>
      <c r="W24" s="63">
        <v>0</v>
      </c>
      <c r="X24" s="63">
        <v>0</v>
      </c>
      <c r="Y24" s="63">
        <v>69495000</v>
      </c>
      <c r="Z24" s="63">
        <v>5454603</v>
      </c>
      <c r="AA24" s="63">
        <v>5454603</v>
      </c>
      <c r="AB24" s="62">
        <v>0</v>
      </c>
      <c r="AC24" s="63">
        <v>15410000</v>
      </c>
      <c r="AD24" s="63">
        <v>0</v>
      </c>
      <c r="AE24" s="63">
        <v>0</v>
      </c>
      <c r="AF24" s="63">
        <v>0</v>
      </c>
      <c r="AG24" s="62">
        <v>15410000</v>
      </c>
      <c r="AH24" s="63">
        <v>16400000</v>
      </c>
      <c r="AI24" s="62"/>
      <c r="AJ24" s="62"/>
      <c r="AK24" s="62">
        <v>16400000</v>
      </c>
      <c r="AL24" s="63">
        <v>22763500</v>
      </c>
      <c r="AM24" s="63">
        <v>14771500</v>
      </c>
      <c r="AN24" s="63">
        <v>150000</v>
      </c>
      <c r="AO24" s="63">
        <v>0</v>
      </c>
      <c r="AP24" s="63">
        <v>0</v>
      </c>
      <c r="AQ24" s="62">
        <v>37685000</v>
      </c>
      <c r="AR24" s="62">
        <v>219190</v>
      </c>
      <c r="AS24" s="62"/>
      <c r="AT24" s="62"/>
      <c r="AU24" s="62">
        <v>219190</v>
      </c>
      <c r="AV24" s="64">
        <v>0</v>
      </c>
      <c r="AW24" s="64">
        <v>0</v>
      </c>
      <c r="AX24" s="65">
        <v>0</v>
      </c>
      <c r="AY24" s="65">
        <v>0</v>
      </c>
      <c r="AZ24" s="66"/>
      <c r="BA24" s="66"/>
      <c r="BB24" s="73">
        <v>0</v>
      </c>
      <c r="BC24" s="67">
        <v>0</v>
      </c>
      <c r="BD24" s="68">
        <v>219190</v>
      </c>
      <c r="BE24" s="68">
        <v>0</v>
      </c>
      <c r="BF24" s="69"/>
      <c r="BG24" s="69">
        <v>17</v>
      </c>
      <c r="BH24" s="69" t="s">
        <v>80</v>
      </c>
      <c r="BI24" s="71">
        <v>97293000</v>
      </c>
      <c r="BJ24" s="71">
        <v>33410000</v>
      </c>
      <c r="BK24" s="71">
        <v>8287000</v>
      </c>
      <c r="BL24" s="69"/>
      <c r="BM24" s="71">
        <v>59608000</v>
      </c>
      <c r="BN24" s="71">
        <v>34400000</v>
      </c>
      <c r="BO24" s="71">
        <v>8287000</v>
      </c>
    </row>
    <row r="25" spans="1:67" s="72" customFormat="1" ht="15.75" customHeight="1">
      <c r="A25" s="60">
        <v>18</v>
      </c>
      <c r="B25" s="61" t="s">
        <v>81</v>
      </c>
      <c r="C25" s="62">
        <v>396688</v>
      </c>
      <c r="D25" s="62"/>
      <c r="E25" s="62"/>
      <c r="F25" s="62">
        <v>396688</v>
      </c>
      <c r="G25" s="63">
        <v>142380000</v>
      </c>
      <c r="H25" s="63"/>
      <c r="I25" s="63"/>
      <c r="J25" s="63">
        <v>35000000</v>
      </c>
      <c r="K25" s="63"/>
      <c r="L25" s="63"/>
      <c r="M25" s="63">
        <v>177776688</v>
      </c>
      <c r="N25" s="63"/>
      <c r="O25" s="63">
        <v>97160</v>
      </c>
      <c r="P25" s="63">
        <v>97160</v>
      </c>
      <c r="Q25" s="63">
        <v>145680000</v>
      </c>
      <c r="R25" s="63"/>
      <c r="S25" s="63">
        <v>81855000</v>
      </c>
      <c r="T25" s="63">
        <v>0</v>
      </c>
      <c r="U25" s="63">
        <v>3300000</v>
      </c>
      <c r="V25" s="63">
        <v>60525000</v>
      </c>
      <c r="W25" s="63">
        <v>0</v>
      </c>
      <c r="X25" s="63">
        <v>0</v>
      </c>
      <c r="Y25" s="63">
        <v>145680000</v>
      </c>
      <c r="Z25" s="63">
        <v>5974877</v>
      </c>
      <c r="AA25" s="63">
        <v>5974877</v>
      </c>
      <c r="AB25" s="62">
        <v>0</v>
      </c>
      <c r="AC25" s="63">
        <v>18120000</v>
      </c>
      <c r="AD25" s="63">
        <v>0</v>
      </c>
      <c r="AE25" s="63">
        <v>0</v>
      </c>
      <c r="AF25" s="63">
        <v>25305000</v>
      </c>
      <c r="AG25" s="62">
        <v>43425000</v>
      </c>
      <c r="AH25" s="63">
        <v>17100000</v>
      </c>
      <c r="AI25" s="62"/>
      <c r="AJ25" s="62"/>
      <c r="AK25" s="62">
        <v>17100000</v>
      </c>
      <c r="AL25" s="63">
        <v>68420000</v>
      </c>
      <c r="AM25" s="63">
        <v>12300000</v>
      </c>
      <c r="AN25" s="63">
        <v>0</v>
      </c>
      <c r="AO25" s="63">
        <v>4435000</v>
      </c>
      <c r="AP25" s="63">
        <v>0</v>
      </c>
      <c r="AQ25" s="62">
        <v>85155000</v>
      </c>
      <c r="AR25" s="62">
        <v>20396688</v>
      </c>
      <c r="AS25" s="62">
        <v>11700000</v>
      </c>
      <c r="AT25" s="62"/>
      <c r="AU25" s="62">
        <v>32096688</v>
      </c>
      <c r="AV25" s="64">
        <v>0</v>
      </c>
      <c r="AW25" s="64">
        <v>0</v>
      </c>
      <c r="AX25" s="65">
        <v>0</v>
      </c>
      <c r="AY25" s="65">
        <v>0</v>
      </c>
      <c r="AZ25" s="66"/>
      <c r="BA25" s="66"/>
      <c r="BB25" s="73">
        <v>11700000</v>
      </c>
      <c r="BC25" s="67">
        <v>0</v>
      </c>
      <c r="BD25" s="68">
        <v>32096688</v>
      </c>
      <c r="BE25" s="68">
        <v>0</v>
      </c>
      <c r="BF25" s="69"/>
      <c r="BG25" s="69">
        <v>18</v>
      </c>
      <c r="BH25" s="69" t="s">
        <v>82</v>
      </c>
      <c r="BI25" s="71">
        <v>157860000</v>
      </c>
      <c r="BJ25" s="71">
        <v>92595000</v>
      </c>
      <c r="BK25" s="71">
        <v>34305000</v>
      </c>
      <c r="BL25" s="69"/>
      <c r="BM25" s="71">
        <v>72705000</v>
      </c>
      <c r="BN25" s="71">
        <v>91575000</v>
      </c>
      <c r="BO25" s="71">
        <v>9000000</v>
      </c>
    </row>
    <row r="26" spans="1:67" s="72" customFormat="1" ht="15.75" customHeight="1">
      <c r="A26" s="60">
        <v>19</v>
      </c>
      <c r="B26" s="61" t="s">
        <v>83</v>
      </c>
      <c r="C26" s="62">
        <v>17476</v>
      </c>
      <c r="D26" s="62"/>
      <c r="E26" s="62"/>
      <c r="F26" s="62">
        <v>17476</v>
      </c>
      <c r="G26" s="63">
        <v>197750000</v>
      </c>
      <c r="H26" s="63"/>
      <c r="I26" s="63"/>
      <c r="J26" s="63"/>
      <c r="K26" s="63"/>
      <c r="L26" s="63"/>
      <c r="M26" s="63">
        <v>197767476</v>
      </c>
      <c r="N26" s="63"/>
      <c r="O26" s="63">
        <v>142534</v>
      </c>
      <c r="P26" s="63">
        <v>142534</v>
      </c>
      <c r="Q26" s="63">
        <v>193574000</v>
      </c>
      <c r="R26" s="63"/>
      <c r="S26" s="63">
        <v>119661500</v>
      </c>
      <c r="T26" s="63">
        <v>0</v>
      </c>
      <c r="U26" s="63">
        <v>0</v>
      </c>
      <c r="V26" s="63">
        <v>73912500</v>
      </c>
      <c r="W26" s="63">
        <v>0</v>
      </c>
      <c r="X26" s="63">
        <v>0</v>
      </c>
      <c r="Y26" s="63">
        <v>193574000</v>
      </c>
      <c r="Z26" s="63">
        <v>4935223</v>
      </c>
      <c r="AA26" s="63">
        <v>4835223</v>
      </c>
      <c r="AB26" s="62">
        <v>0</v>
      </c>
      <c r="AC26" s="63">
        <v>18600000</v>
      </c>
      <c r="AD26" s="63">
        <v>0</v>
      </c>
      <c r="AE26" s="63">
        <v>0</v>
      </c>
      <c r="AF26" s="63">
        <v>46714000</v>
      </c>
      <c r="AG26" s="62">
        <v>65314000</v>
      </c>
      <c r="AH26" s="63">
        <v>8598500</v>
      </c>
      <c r="AI26" s="62"/>
      <c r="AJ26" s="62"/>
      <c r="AK26" s="62">
        <v>8598500</v>
      </c>
      <c r="AL26" s="63">
        <v>50914800</v>
      </c>
      <c r="AM26" s="63">
        <v>44291600</v>
      </c>
      <c r="AN26" s="63">
        <v>3600000</v>
      </c>
      <c r="AO26" s="63">
        <v>20855100</v>
      </c>
      <c r="AP26" s="63">
        <v>0</v>
      </c>
      <c r="AQ26" s="62">
        <v>119661500</v>
      </c>
      <c r="AR26" s="62">
        <v>17476</v>
      </c>
      <c r="AS26" s="62">
        <v>4176000</v>
      </c>
      <c r="AT26" s="62">
        <v>100000</v>
      </c>
      <c r="AU26" s="62">
        <v>4293476</v>
      </c>
      <c r="AV26" s="64">
        <v>0</v>
      </c>
      <c r="AW26" s="64">
        <v>0</v>
      </c>
      <c r="AX26" s="65">
        <v>0</v>
      </c>
      <c r="AY26" s="65">
        <v>0</v>
      </c>
      <c r="AZ26" s="66"/>
      <c r="BA26" s="66"/>
      <c r="BB26" s="73">
        <v>4276000</v>
      </c>
      <c r="BC26" s="67">
        <v>100000</v>
      </c>
      <c r="BD26" s="68">
        <v>4193476</v>
      </c>
      <c r="BE26" s="68">
        <v>100000</v>
      </c>
      <c r="BF26" s="69"/>
      <c r="BG26" s="69">
        <v>19</v>
      </c>
      <c r="BH26" s="69" t="s">
        <v>83</v>
      </c>
      <c r="BI26" s="71">
        <v>291672500</v>
      </c>
      <c r="BJ26" s="71">
        <v>43573500</v>
      </c>
      <c r="BK26" s="71">
        <v>60254000</v>
      </c>
      <c r="BL26" s="69"/>
      <c r="BM26" s="71">
        <v>172011000</v>
      </c>
      <c r="BN26" s="71">
        <v>33572000</v>
      </c>
      <c r="BO26" s="71">
        <v>13540000</v>
      </c>
    </row>
    <row r="27" spans="1:67" s="72" customFormat="1" ht="15.75" customHeight="1">
      <c r="A27" s="60">
        <v>20</v>
      </c>
      <c r="B27" s="61" t="s">
        <v>84</v>
      </c>
      <c r="C27" s="62">
        <v>9648</v>
      </c>
      <c r="D27" s="62">
        <v>0</v>
      </c>
      <c r="E27" s="62">
        <v>0</v>
      </c>
      <c r="F27" s="62">
        <v>9648</v>
      </c>
      <c r="G27" s="63">
        <v>243515000</v>
      </c>
      <c r="H27" s="63">
        <v>0</v>
      </c>
      <c r="I27" s="63"/>
      <c r="J27" s="63">
        <v>35000000</v>
      </c>
      <c r="K27" s="63"/>
      <c r="L27" s="63"/>
      <c r="M27" s="63">
        <v>278524648</v>
      </c>
      <c r="N27" s="63"/>
      <c r="O27" s="63">
        <v>221671</v>
      </c>
      <c r="P27" s="63">
        <v>221671</v>
      </c>
      <c r="Q27" s="63">
        <v>246815000</v>
      </c>
      <c r="R27" s="63"/>
      <c r="S27" s="63">
        <v>206480000</v>
      </c>
      <c r="T27" s="63">
        <v>0</v>
      </c>
      <c r="U27" s="63">
        <v>3300000</v>
      </c>
      <c r="V27" s="63">
        <v>37035000</v>
      </c>
      <c r="W27" s="63">
        <v>0</v>
      </c>
      <c r="X27" s="63">
        <v>0</v>
      </c>
      <c r="Y27" s="63">
        <v>246815000</v>
      </c>
      <c r="Z27" s="63">
        <v>11795143</v>
      </c>
      <c r="AA27" s="63">
        <v>11795143</v>
      </c>
      <c r="AB27" s="62">
        <v>0</v>
      </c>
      <c r="AC27" s="63">
        <v>22352000</v>
      </c>
      <c r="AD27" s="63">
        <v>0</v>
      </c>
      <c r="AE27" s="63">
        <v>0</v>
      </c>
      <c r="AF27" s="63">
        <v>8083000</v>
      </c>
      <c r="AG27" s="62">
        <v>30435000</v>
      </c>
      <c r="AH27" s="63">
        <v>6600000</v>
      </c>
      <c r="AI27" s="62"/>
      <c r="AJ27" s="62"/>
      <c r="AK27" s="62">
        <v>6600000</v>
      </c>
      <c r="AL27" s="63">
        <v>121646720</v>
      </c>
      <c r="AM27" s="63">
        <v>72515392</v>
      </c>
      <c r="AN27" s="63">
        <v>8875000</v>
      </c>
      <c r="AO27" s="63">
        <v>6742888</v>
      </c>
      <c r="AP27" s="63">
        <v>0</v>
      </c>
      <c r="AQ27" s="62">
        <v>209780000</v>
      </c>
      <c r="AR27" s="62">
        <v>20009648</v>
      </c>
      <c r="AS27" s="62">
        <v>11700000</v>
      </c>
      <c r="AT27" s="62"/>
      <c r="AU27" s="62">
        <v>31709648</v>
      </c>
      <c r="AV27" s="64">
        <v>0</v>
      </c>
      <c r="AW27" s="64">
        <v>0</v>
      </c>
      <c r="AX27" s="65">
        <v>0</v>
      </c>
      <c r="AY27" s="65">
        <v>0</v>
      </c>
      <c r="AZ27" s="73"/>
      <c r="BA27" s="66"/>
      <c r="BB27" s="73">
        <v>11700000</v>
      </c>
      <c r="BC27" s="67">
        <v>0</v>
      </c>
      <c r="BD27" s="68">
        <v>31709648</v>
      </c>
      <c r="BE27" s="68">
        <v>0</v>
      </c>
      <c r="BF27" s="69"/>
      <c r="BG27" s="69">
        <v>20</v>
      </c>
      <c r="BH27" s="69" t="s">
        <v>84</v>
      </c>
      <c r="BI27" s="71">
        <v>408309151</v>
      </c>
      <c r="BJ27" s="71">
        <v>61808849</v>
      </c>
      <c r="BK27" s="71">
        <v>16912000</v>
      </c>
      <c r="BL27" s="69"/>
      <c r="BM27" s="71">
        <v>198529151</v>
      </c>
      <c r="BN27" s="71">
        <v>46056849</v>
      </c>
      <c r="BO27" s="71">
        <v>8829000</v>
      </c>
    </row>
    <row r="28" spans="1:67" s="72" customFormat="1" ht="15.75" customHeight="1">
      <c r="A28" s="60">
        <v>21</v>
      </c>
      <c r="B28" s="61" t="s">
        <v>85</v>
      </c>
      <c r="C28" s="62">
        <v>19310</v>
      </c>
      <c r="D28" s="62"/>
      <c r="E28" s="62"/>
      <c r="F28" s="62">
        <v>19310</v>
      </c>
      <c r="G28" s="63">
        <v>73450000</v>
      </c>
      <c r="H28" s="63"/>
      <c r="I28" s="63"/>
      <c r="J28" s="63">
        <v>0</v>
      </c>
      <c r="K28" s="63"/>
      <c r="L28" s="63"/>
      <c r="M28" s="63">
        <v>73469310</v>
      </c>
      <c r="N28" s="63"/>
      <c r="O28" s="63">
        <v>76961</v>
      </c>
      <c r="P28" s="63">
        <v>76961</v>
      </c>
      <c r="Q28" s="63">
        <v>73450000</v>
      </c>
      <c r="R28" s="63"/>
      <c r="S28" s="63">
        <v>46334200</v>
      </c>
      <c r="T28" s="63">
        <v>0</v>
      </c>
      <c r="U28" s="63">
        <v>0</v>
      </c>
      <c r="V28" s="63">
        <v>27115800</v>
      </c>
      <c r="W28" s="63">
        <v>0</v>
      </c>
      <c r="X28" s="63">
        <v>0</v>
      </c>
      <c r="Y28" s="63">
        <v>73450000</v>
      </c>
      <c r="Z28" s="63">
        <v>6258722</v>
      </c>
      <c r="AA28" s="63">
        <v>6258722</v>
      </c>
      <c r="AB28" s="62">
        <v>0</v>
      </c>
      <c r="AC28" s="63">
        <v>7000000</v>
      </c>
      <c r="AD28" s="63">
        <v>0</v>
      </c>
      <c r="AE28" s="63">
        <v>0</v>
      </c>
      <c r="AF28" s="63">
        <v>2613000</v>
      </c>
      <c r="AG28" s="62">
        <v>9613000</v>
      </c>
      <c r="AH28" s="63">
        <v>17502800</v>
      </c>
      <c r="AI28" s="62"/>
      <c r="AJ28" s="62"/>
      <c r="AK28" s="62">
        <v>17502800</v>
      </c>
      <c r="AL28" s="63">
        <v>42602700</v>
      </c>
      <c r="AM28" s="63">
        <v>500000</v>
      </c>
      <c r="AN28" s="63">
        <v>0</v>
      </c>
      <c r="AO28" s="63">
        <v>3231500</v>
      </c>
      <c r="AP28" s="63">
        <v>0</v>
      </c>
      <c r="AQ28" s="62">
        <v>46334200</v>
      </c>
      <c r="AR28" s="62">
        <v>19310</v>
      </c>
      <c r="AS28" s="62">
        <v>0</v>
      </c>
      <c r="AT28" s="62">
        <v>0</v>
      </c>
      <c r="AU28" s="62">
        <v>19310</v>
      </c>
      <c r="AV28" s="64">
        <v>0</v>
      </c>
      <c r="AW28" s="64">
        <v>0</v>
      </c>
      <c r="AX28" s="65">
        <v>0</v>
      </c>
      <c r="AY28" s="65">
        <v>0</v>
      </c>
      <c r="AZ28" s="66"/>
      <c r="BA28" s="66"/>
      <c r="BB28" s="73">
        <v>0</v>
      </c>
      <c r="BC28" s="67">
        <v>0</v>
      </c>
      <c r="BD28" s="68">
        <v>19310</v>
      </c>
      <c r="BE28" s="68">
        <v>0</v>
      </c>
      <c r="BF28" s="69"/>
      <c r="BG28" s="69">
        <v>21</v>
      </c>
      <c r="BH28" s="69" t="s">
        <v>85</v>
      </c>
      <c r="BI28" s="67">
        <v>105069700</v>
      </c>
      <c r="BJ28" s="71">
        <v>23514150</v>
      </c>
      <c r="BK28" s="71">
        <v>18316150</v>
      </c>
      <c r="BL28" s="69"/>
      <c r="BM28" s="71">
        <v>58735500</v>
      </c>
      <c r="BN28" s="71">
        <v>34016950</v>
      </c>
      <c r="BO28" s="71">
        <v>15703150</v>
      </c>
    </row>
    <row r="29" spans="1:67" s="72" customFormat="1" ht="15.75" customHeight="1">
      <c r="A29" s="60">
        <v>22</v>
      </c>
      <c r="B29" s="61" t="s">
        <v>86</v>
      </c>
      <c r="C29" s="62">
        <v>100136</v>
      </c>
      <c r="D29" s="62">
        <v>0</v>
      </c>
      <c r="E29" s="62">
        <v>0</v>
      </c>
      <c r="F29" s="62">
        <v>100136</v>
      </c>
      <c r="G29" s="63">
        <v>77970000</v>
      </c>
      <c r="H29" s="63">
        <v>0</v>
      </c>
      <c r="I29" s="63"/>
      <c r="J29" s="63"/>
      <c r="K29" s="63"/>
      <c r="L29" s="63"/>
      <c r="M29" s="63">
        <v>78070136</v>
      </c>
      <c r="N29" s="63"/>
      <c r="O29" s="63">
        <v>67042</v>
      </c>
      <c r="P29" s="63">
        <v>67042</v>
      </c>
      <c r="Q29" s="63">
        <v>68353710</v>
      </c>
      <c r="R29" s="63"/>
      <c r="S29" s="63">
        <v>33137510</v>
      </c>
      <c r="T29" s="63">
        <v>0</v>
      </c>
      <c r="U29" s="63">
        <v>0</v>
      </c>
      <c r="V29" s="63">
        <v>35216200</v>
      </c>
      <c r="W29" s="63">
        <v>0</v>
      </c>
      <c r="X29" s="63">
        <v>0</v>
      </c>
      <c r="Y29" s="63">
        <v>68353710</v>
      </c>
      <c r="Z29" s="63">
        <v>4745211</v>
      </c>
      <c r="AA29" s="63">
        <v>4705211</v>
      </c>
      <c r="AB29" s="62"/>
      <c r="AC29" s="63">
        <v>22200000</v>
      </c>
      <c r="AD29" s="63">
        <v>0</v>
      </c>
      <c r="AE29" s="63">
        <v>0</v>
      </c>
      <c r="AF29" s="63">
        <v>9526200</v>
      </c>
      <c r="AG29" s="62">
        <v>31726200</v>
      </c>
      <c r="AH29" s="63">
        <v>3490000</v>
      </c>
      <c r="AI29" s="62"/>
      <c r="AJ29" s="62"/>
      <c r="AK29" s="62">
        <v>3490000</v>
      </c>
      <c r="AL29" s="63">
        <v>10486760</v>
      </c>
      <c r="AM29" s="63">
        <v>2827500</v>
      </c>
      <c r="AN29" s="63">
        <v>4800000</v>
      </c>
      <c r="AO29" s="63">
        <v>15023250</v>
      </c>
      <c r="AP29" s="63">
        <v>0</v>
      </c>
      <c r="AQ29" s="62">
        <v>33137510</v>
      </c>
      <c r="AR29" s="62">
        <v>8070136</v>
      </c>
      <c r="AS29" s="62">
        <v>1646290</v>
      </c>
      <c r="AT29" s="62">
        <v>40000</v>
      </c>
      <c r="AU29" s="62">
        <v>9756426</v>
      </c>
      <c r="AV29" s="64">
        <v>0</v>
      </c>
      <c r="AW29" s="64">
        <v>0</v>
      </c>
      <c r="AX29" s="65">
        <v>0</v>
      </c>
      <c r="AY29" s="64">
        <v>63553710</v>
      </c>
      <c r="AZ29" s="66"/>
      <c r="BA29" s="86"/>
      <c r="BB29" s="73">
        <v>1686290</v>
      </c>
      <c r="BC29" s="86">
        <v>9329864</v>
      </c>
      <c r="BD29" s="68">
        <v>9716426</v>
      </c>
      <c r="BE29" s="86">
        <v>-40000</v>
      </c>
      <c r="BF29" s="69"/>
      <c r="BG29" s="69">
        <v>22</v>
      </c>
      <c r="BH29" s="69" t="s">
        <v>86</v>
      </c>
      <c r="BI29" s="71">
        <v>100155700</v>
      </c>
      <c r="BJ29" s="71">
        <v>35790000</v>
      </c>
      <c r="BK29" s="71">
        <v>19994300</v>
      </c>
      <c r="BL29" s="69"/>
      <c r="BM29" s="71">
        <v>67018190</v>
      </c>
      <c r="BN29" s="71">
        <v>17080000</v>
      </c>
      <c r="BO29" s="71">
        <v>10468100</v>
      </c>
    </row>
    <row r="30" spans="1:67" s="72" customFormat="1" ht="15.75" customHeight="1">
      <c r="A30" s="60">
        <v>23</v>
      </c>
      <c r="B30" s="61" t="s">
        <v>87</v>
      </c>
      <c r="C30" s="62"/>
      <c r="D30" s="62"/>
      <c r="E30" s="62"/>
      <c r="F30" s="62">
        <v>0</v>
      </c>
      <c r="G30" s="63">
        <v>71190000</v>
      </c>
      <c r="H30" s="63"/>
      <c r="I30" s="63"/>
      <c r="J30" s="63">
        <v>0</v>
      </c>
      <c r="K30" s="63"/>
      <c r="L30" s="63"/>
      <c r="M30" s="63">
        <v>71190000</v>
      </c>
      <c r="N30" s="63"/>
      <c r="O30" s="63">
        <v>62083</v>
      </c>
      <c r="P30" s="63">
        <v>62083</v>
      </c>
      <c r="Q30" s="63">
        <v>71190000</v>
      </c>
      <c r="R30" s="63"/>
      <c r="S30" s="63">
        <v>37115700</v>
      </c>
      <c r="T30" s="63">
        <v>0</v>
      </c>
      <c r="U30" s="63">
        <v>0</v>
      </c>
      <c r="V30" s="63">
        <v>34074300</v>
      </c>
      <c r="W30" s="63">
        <v>0</v>
      </c>
      <c r="X30" s="63">
        <v>0</v>
      </c>
      <c r="Y30" s="63">
        <v>71190000</v>
      </c>
      <c r="Z30" s="63">
        <v>4325520</v>
      </c>
      <c r="AA30" s="63">
        <v>4325520</v>
      </c>
      <c r="AB30" s="62">
        <v>0</v>
      </c>
      <c r="AC30" s="63">
        <v>10658000</v>
      </c>
      <c r="AD30" s="63">
        <v>0</v>
      </c>
      <c r="AE30" s="63">
        <v>0</v>
      </c>
      <c r="AF30" s="63">
        <v>22631300</v>
      </c>
      <c r="AG30" s="62">
        <v>33289300</v>
      </c>
      <c r="AH30" s="63">
        <v>785000</v>
      </c>
      <c r="AI30" s="62"/>
      <c r="AJ30" s="62"/>
      <c r="AK30" s="62">
        <v>785000</v>
      </c>
      <c r="AL30" s="63">
        <v>28736801</v>
      </c>
      <c r="AM30" s="63">
        <v>8378899</v>
      </c>
      <c r="AN30" s="63">
        <v>0</v>
      </c>
      <c r="AO30" s="63">
        <v>0</v>
      </c>
      <c r="AP30" s="63">
        <v>0</v>
      </c>
      <c r="AQ30" s="62">
        <v>37115700</v>
      </c>
      <c r="AR30" s="62">
        <v>0</v>
      </c>
      <c r="AS30" s="62">
        <v>0</v>
      </c>
      <c r="AT30" s="62">
        <v>0</v>
      </c>
      <c r="AU30" s="62">
        <v>0</v>
      </c>
      <c r="AV30" s="64">
        <v>0</v>
      </c>
      <c r="AW30" s="64">
        <v>0</v>
      </c>
      <c r="AX30" s="65">
        <v>0</v>
      </c>
      <c r="AY30" s="65"/>
      <c r="AZ30" s="66"/>
      <c r="BA30" s="66"/>
      <c r="BB30" s="73">
        <v>0</v>
      </c>
      <c r="BC30" s="67">
        <v>0</v>
      </c>
      <c r="BD30" s="68">
        <v>0</v>
      </c>
      <c r="BE30" s="68">
        <v>0</v>
      </c>
      <c r="BF30" s="69"/>
      <c r="BG30" s="69">
        <v>23</v>
      </c>
      <c r="BH30" s="69" t="s">
        <v>87</v>
      </c>
      <c r="BI30" s="71">
        <v>79600700</v>
      </c>
      <c r="BJ30" s="71">
        <v>31458000</v>
      </c>
      <c r="BK30" s="71">
        <v>31321300</v>
      </c>
      <c r="BL30" s="69"/>
      <c r="BM30" s="71">
        <v>42485000</v>
      </c>
      <c r="BN30" s="71">
        <v>21585000</v>
      </c>
      <c r="BO30" s="71">
        <v>8690000</v>
      </c>
    </row>
    <row r="31" spans="1:67" s="72" customFormat="1" ht="15.75" customHeight="1">
      <c r="A31" s="60">
        <v>24</v>
      </c>
      <c r="B31" s="76" t="s">
        <v>88</v>
      </c>
      <c r="C31" s="62"/>
      <c r="D31" s="62">
        <v>0</v>
      </c>
      <c r="E31" s="62"/>
      <c r="F31" s="74">
        <v>0</v>
      </c>
      <c r="G31" s="63">
        <v>44070000</v>
      </c>
      <c r="H31" s="63"/>
      <c r="I31" s="77"/>
      <c r="J31" s="63"/>
      <c r="K31" s="77"/>
      <c r="L31" s="77"/>
      <c r="M31" s="63">
        <v>44070000</v>
      </c>
      <c r="N31" s="77"/>
      <c r="O31" s="63">
        <v>27917</v>
      </c>
      <c r="P31" s="63">
        <v>27917</v>
      </c>
      <c r="Q31" s="63">
        <v>44070000</v>
      </c>
      <c r="R31" s="77"/>
      <c r="S31" s="63">
        <v>18480745</v>
      </c>
      <c r="T31" s="63">
        <v>0</v>
      </c>
      <c r="U31" s="63"/>
      <c r="V31" s="63">
        <v>25589255</v>
      </c>
      <c r="W31" s="63">
        <v>0</v>
      </c>
      <c r="X31" s="63">
        <v>0</v>
      </c>
      <c r="Y31" s="63">
        <v>44070000</v>
      </c>
      <c r="Z31" s="63">
        <v>3696508</v>
      </c>
      <c r="AA31" s="63">
        <v>3696508</v>
      </c>
      <c r="AB31" s="62">
        <v>0</v>
      </c>
      <c r="AC31" s="63">
        <v>25589255</v>
      </c>
      <c r="AD31" s="63">
        <v>0</v>
      </c>
      <c r="AE31" s="63">
        <v>0</v>
      </c>
      <c r="AF31" s="63">
        <v>0</v>
      </c>
      <c r="AG31" s="62">
        <v>25589255</v>
      </c>
      <c r="AH31" s="63">
        <v>0</v>
      </c>
      <c r="AI31" s="74"/>
      <c r="AJ31" s="74"/>
      <c r="AK31" s="62">
        <v>0</v>
      </c>
      <c r="AL31" s="63">
        <v>17347745</v>
      </c>
      <c r="AM31" s="63">
        <v>1133000</v>
      </c>
      <c r="AN31" s="63">
        <v>0</v>
      </c>
      <c r="AO31" s="63">
        <v>0</v>
      </c>
      <c r="AP31" s="63">
        <v>0</v>
      </c>
      <c r="AQ31" s="62">
        <v>18480745</v>
      </c>
      <c r="AR31" s="62">
        <v>0</v>
      </c>
      <c r="AS31" s="62">
        <v>0</v>
      </c>
      <c r="AT31" s="62">
        <v>0</v>
      </c>
      <c r="AU31" s="62">
        <v>0</v>
      </c>
      <c r="AV31" s="64">
        <v>0</v>
      </c>
      <c r="AW31" s="64">
        <v>0</v>
      </c>
      <c r="AX31" s="65">
        <v>0</v>
      </c>
      <c r="AY31" s="79"/>
      <c r="AZ31" s="80"/>
      <c r="BA31" s="80"/>
      <c r="BB31" s="73">
        <v>0</v>
      </c>
      <c r="BC31" s="73">
        <v>0</v>
      </c>
      <c r="BD31" s="73">
        <v>0</v>
      </c>
      <c r="BE31" s="73">
        <v>0</v>
      </c>
      <c r="BF31" s="69"/>
      <c r="BG31" s="69">
        <v>24</v>
      </c>
      <c r="BH31" s="69" t="s">
        <v>88</v>
      </c>
      <c r="BI31" s="71">
        <v>33007245</v>
      </c>
      <c r="BJ31" s="71">
        <v>35789255</v>
      </c>
      <c r="BK31" s="71">
        <v>19343500</v>
      </c>
      <c r="BL31" s="69"/>
      <c r="BM31" s="71">
        <v>14526500</v>
      </c>
      <c r="BN31" s="71">
        <v>10200000</v>
      </c>
      <c r="BO31" s="71">
        <v>19343500</v>
      </c>
    </row>
    <row r="32" spans="1:67" s="72" customFormat="1" ht="15.75" customHeight="1">
      <c r="A32" s="87"/>
      <c r="B32" s="87" t="s">
        <v>19</v>
      </c>
      <c r="C32" s="88">
        <v>5619651</v>
      </c>
      <c r="D32" s="88">
        <v>0</v>
      </c>
      <c r="E32" s="88">
        <v>0</v>
      </c>
      <c r="F32" s="88">
        <v>5619651</v>
      </c>
      <c r="G32" s="88">
        <v>6145505000</v>
      </c>
      <c r="H32" s="88">
        <v>0</v>
      </c>
      <c r="I32" s="88">
        <v>0</v>
      </c>
      <c r="J32" s="88">
        <v>435750000</v>
      </c>
      <c r="K32" s="88">
        <v>0</v>
      </c>
      <c r="L32" s="88">
        <v>0</v>
      </c>
      <c r="M32" s="88">
        <v>6586874651</v>
      </c>
      <c r="N32" s="88">
        <v>0</v>
      </c>
      <c r="O32" s="88">
        <v>5236651</v>
      </c>
      <c r="P32" s="88">
        <v>5236651</v>
      </c>
      <c r="Q32" s="88">
        <v>6108679358</v>
      </c>
      <c r="R32" s="88">
        <v>0</v>
      </c>
      <c r="S32" s="88">
        <v>4565266663</v>
      </c>
      <c r="T32" s="88">
        <v>0</v>
      </c>
      <c r="U32" s="88">
        <v>23100000</v>
      </c>
      <c r="V32" s="88">
        <v>1520312695</v>
      </c>
      <c r="W32" s="88">
        <v>0</v>
      </c>
      <c r="X32" s="88">
        <v>0</v>
      </c>
      <c r="Y32" s="88">
        <v>6108679358</v>
      </c>
      <c r="Z32" s="88">
        <v>309714664</v>
      </c>
      <c r="AA32" s="88">
        <v>303934450</v>
      </c>
      <c r="AB32" s="88">
        <v>0</v>
      </c>
      <c r="AC32" s="88">
        <v>683739455</v>
      </c>
      <c r="AD32" s="88">
        <v>0</v>
      </c>
      <c r="AE32" s="88">
        <v>0</v>
      </c>
      <c r="AF32" s="88">
        <v>527572300</v>
      </c>
      <c r="AG32" s="88">
        <v>1211311755</v>
      </c>
      <c r="AH32" s="88">
        <v>309000940</v>
      </c>
      <c r="AI32" s="88">
        <v>0</v>
      </c>
      <c r="AJ32" s="88">
        <v>0</v>
      </c>
      <c r="AK32" s="88">
        <v>309000940</v>
      </c>
      <c r="AL32" s="88">
        <v>2434980364</v>
      </c>
      <c r="AM32" s="88">
        <v>1663187811</v>
      </c>
      <c r="AN32" s="88">
        <v>192955000</v>
      </c>
      <c r="AO32" s="88">
        <v>297243488</v>
      </c>
      <c r="AP32" s="88">
        <v>0</v>
      </c>
      <c r="AQ32" s="88">
        <v>4588366663</v>
      </c>
      <c r="AR32" s="88">
        <v>348539651</v>
      </c>
      <c r="AS32" s="88">
        <v>129655642</v>
      </c>
      <c r="AT32" s="88">
        <v>5780214</v>
      </c>
      <c r="AU32" s="88">
        <v>483975507</v>
      </c>
      <c r="AV32" s="64"/>
      <c r="AW32" s="64">
        <v>0</v>
      </c>
      <c r="AX32" s="65"/>
      <c r="AY32" s="65">
        <v>63553710</v>
      </c>
      <c r="AZ32" s="65"/>
      <c r="BA32" s="65"/>
      <c r="BB32" s="65">
        <v>135435856</v>
      </c>
      <c r="BC32" s="65">
        <v>15070078</v>
      </c>
      <c r="BD32" s="89">
        <v>0</v>
      </c>
      <c r="BE32" s="89">
        <v>5740214</v>
      </c>
      <c r="BF32" s="90"/>
      <c r="BG32" s="90"/>
      <c r="BH32" s="90"/>
      <c r="BI32" s="71">
        <v>9028412416</v>
      </c>
      <c r="BJ32" s="71">
        <v>2021140734</v>
      </c>
      <c r="BK32" s="71">
        <v>1241456850</v>
      </c>
      <c r="BL32" s="69"/>
      <c r="BM32" s="71">
        <v>4440045753</v>
      </c>
      <c r="BN32" s="71">
        <v>1646402219</v>
      </c>
      <c r="BO32" s="71">
        <v>713884550</v>
      </c>
    </row>
    <row r="33" spans="1:67" s="72" customFormat="1" ht="15.75" customHeight="1">
      <c r="A33" s="91"/>
      <c r="B33" s="61" t="s">
        <v>89</v>
      </c>
      <c r="C33" s="63">
        <v>5619651</v>
      </c>
      <c r="D33" s="63">
        <v>0</v>
      </c>
      <c r="E33" s="63">
        <v>0</v>
      </c>
      <c r="F33" s="63">
        <v>5619651</v>
      </c>
      <c r="G33" s="63">
        <v>6145505000</v>
      </c>
      <c r="H33" s="63">
        <v>0</v>
      </c>
      <c r="I33" s="63">
        <v>0</v>
      </c>
      <c r="J33" s="63">
        <v>435750000</v>
      </c>
      <c r="K33" s="63">
        <v>0</v>
      </c>
      <c r="L33" s="63">
        <v>0</v>
      </c>
      <c r="M33" s="63">
        <v>6586874651</v>
      </c>
      <c r="N33" s="63">
        <v>0</v>
      </c>
      <c r="O33" s="63">
        <v>5236651</v>
      </c>
      <c r="P33" s="63">
        <v>5236651</v>
      </c>
      <c r="Q33" s="63">
        <v>6108679358</v>
      </c>
      <c r="R33" s="63">
        <v>0</v>
      </c>
      <c r="S33" s="63">
        <v>4565266663</v>
      </c>
      <c r="T33" s="63">
        <v>0</v>
      </c>
      <c r="U33" s="63">
        <v>23100000</v>
      </c>
      <c r="V33" s="63">
        <v>1520312695</v>
      </c>
      <c r="W33" s="63">
        <v>0</v>
      </c>
      <c r="X33" s="63">
        <v>0</v>
      </c>
      <c r="Y33" s="63">
        <v>6108679358</v>
      </c>
      <c r="Z33" s="63">
        <v>309714664</v>
      </c>
      <c r="AA33" s="63">
        <v>303934450</v>
      </c>
      <c r="AB33" s="63">
        <v>0</v>
      </c>
      <c r="AC33" s="63">
        <v>683739455</v>
      </c>
      <c r="AD33" s="63">
        <v>0</v>
      </c>
      <c r="AE33" s="63">
        <v>0</v>
      </c>
      <c r="AF33" s="63">
        <v>527572300</v>
      </c>
      <c r="AG33" s="63">
        <v>1211311755</v>
      </c>
      <c r="AH33" s="63">
        <v>309000940</v>
      </c>
      <c r="AI33" s="63">
        <v>0</v>
      </c>
      <c r="AJ33" s="63">
        <v>0</v>
      </c>
      <c r="AK33" s="63">
        <v>309000940</v>
      </c>
      <c r="AL33" s="63">
        <v>2434980364</v>
      </c>
      <c r="AM33" s="63">
        <v>1663187811</v>
      </c>
      <c r="AN33" s="63">
        <v>192955000</v>
      </c>
      <c r="AO33" s="63">
        <v>297243488</v>
      </c>
      <c r="AP33" s="63">
        <v>0</v>
      </c>
      <c r="AQ33" s="63">
        <v>4588366663</v>
      </c>
      <c r="AR33" s="63">
        <v>348539651</v>
      </c>
      <c r="AS33" s="63">
        <v>129655642</v>
      </c>
      <c r="AT33" s="63">
        <v>5780214</v>
      </c>
      <c r="AU33" s="63">
        <v>483975507</v>
      </c>
      <c r="AV33" s="65"/>
      <c r="AW33" s="92"/>
      <c r="AX33" s="92"/>
      <c r="AY33" s="92"/>
      <c r="AZ33" s="92"/>
      <c r="BA33" s="92"/>
      <c r="BB33" s="92"/>
      <c r="BC33" s="92"/>
      <c r="BD33" s="92"/>
      <c r="BE33" s="92"/>
      <c r="BF33" s="90"/>
      <c r="BG33" s="90"/>
      <c r="BH33" s="90"/>
      <c r="BI33" s="90"/>
      <c r="BJ33" s="90"/>
      <c r="BK33" s="90"/>
      <c r="BL33" s="90"/>
      <c r="BM33" s="90"/>
      <c r="BN33" s="90"/>
      <c r="BO33" s="90"/>
    </row>
    <row r="34" spans="1:67" ht="2.25" customHeight="1">
      <c r="A34" s="31"/>
      <c r="B34" s="4"/>
      <c r="C34" s="4"/>
      <c r="D34" s="4"/>
      <c r="E34" s="4"/>
      <c r="F34" s="65">
        <v>90136905</v>
      </c>
      <c r="G34" s="4"/>
      <c r="H34" s="4"/>
      <c r="I34" s="4"/>
      <c r="J34" s="4"/>
      <c r="K34" s="4"/>
      <c r="L34" s="4"/>
      <c r="M34" s="92"/>
      <c r="N34" s="92"/>
      <c r="O34" s="92"/>
      <c r="P34" s="92"/>
      <c r="Q34" s="92"/>
      <c r="R34" s="4"/>
      <c r="S34" s="4"/>
      <c r="T34" s="4"/>
      <c r="U34" s="4"/>
      <c r="V34" s="4"/>
      <c r="W34" s="4"/>
      <c r="X34" s="4"/>
      <c r="Y34" s="92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5"/>
      <c r="BG34" s="5"/>
      <c r="BH34" s="5"/>
      <c r="BI34" s="5"/>
      <c r="BJ34" s="5"/>
      <c r="BK34" s="5"/>
      <c r="BL34" s="5"/>
      <c r="BM34" s="5"/>
      <c r="BN34" s="5"/>
      <c r="BO34" s="5"/>
    </row>
    <row r="35" spans="1:67" ht="15.75" customHeight="1">
      <c r="A35" s="31"/>
      <c r="B35" s="4"/>
      <c r="C35" s="4"/>
      <c r="D35" s="4"/>
      <c r="E35" s="4"/>
      <c r="F35" s="67"/>
      <c r="G35" s="4"/>
      <c r="H35" s="4"/>
      <c r="I35" s="4"/>
      <c r="J35" s="4"/>
      <c r="K35" s="4"/>
      <c r="L35" s="4"/>
      <c r="M35" s="66"/>
      <c r="N35" s="92"/>
      <c r="O35" s="92"/>
      <c r="P35" s="92"/>
      <c r="Q35" s="66"/>
      <c r="R35" s="4"/>
      <c r="S35" s="4"/>
      <c r="T35" s="4"/>
      <c r="U35" s="4"/>
      <c r="V35" s="4"/>
      <c r="W35" s="4"/>
      <c r="X35" s="4"/>
      <c r="Y35" s="66"/>
      <c r="Z35" s="4"/>
      <c r="AA35" s="4"/>
      <c r="AB35" s="4"/>
      <c r="AC35" s="4"/>
      <c r="AD35" s="4"/>
      <c r="AE35" s="4"/>
      <c r="AF35" s="4"/>
      <c r="AG35" s="32"/>
      <c r="AH35" s="4"/>
      <c r="AI35" s="4"/>
      <c r="AJ35" s="4"/>
      <c r="AK35" s="32"/>
      <c r="AL35" s="4"/>
      <c r="AM35" s="4"/>
      <c r="AN35" s="4"/>
      <c r="AO35" s="4"/>
      <c r="AP35" s="4"/>
      <c r="AQ35" s="32"/>
      <c r="AR35" s="4"/>
      <c r="AS35" s="4"/>
      <c r="AT35" s="11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5"/>
      <c r="BG35" s="5"/>
      <c r="BH35" s="5"/>
      <c r="BI35" s="5"/>
      <c r="BJ35" s="5"/>
      <c r="BK35" s="5"/>
      <c r="BL35" s="5"/>
      <c r="BM35" s="5"/>
      <c r="BN35" s="5"/>
      <c r="BO35" s="5"/>
    </row>
    <row r="36" spans="1:67" ht="5.25" customHeight="1">
      <c r="A36" s="31"/>
      <c r="B36" s="4"/>
      <c r="C36" s="4"/>
      <c r="D36" s="4"/>
      <c r="E36" s="4"/>
      <c r="F36" s="66"/>
      <c r="G36" s="4"/>
      <c r="H36" s="4"/>
      <c r="I36" s="4"/>
      <c r="J36" s="14"/>
      <c r="K36" s="4"/>
      <c r="L36" s="4"/>
      <c r="M36" s="66"/>
      <c r="N36" s="92"/>
      <c r="O36" s="92"/>
      <c r="P36" s="92"/>
      <c r="Q36" s="66"/>
      <c r="R36" s="4"/>
      <c r="S36" s="4"/>
      <c r="T36" s="4"/>
      <c r="U36" s="4"/>
      <c r="V36" s="4"/>
      <c r="W36" s="4"/>
      <c r="X36" s="4"/>
      <c r="Y36" s="66"/>
      <c r="Z36" s="4"/>
      <c r="AA36" s="4"/>
      <c r="AB36" s="4"/>
      <c r="AC36" s="4"/>
      <c r="AD36" s="4"/>
      <c r="AE36" s="4"/>
      <c r="AF36" s="4"/>
      <c r="AG36" s="32"/>
      <c r="AH36" s="4"/>
      <c r="AI36" s="4"/>
      <c r="AJ36" s="4"/>
      <c r="AK36" s="32"/>
      <c r="AL36" s="4"/>
      <c r="AM36" s="4"/>
      <c r="AN36" s="4"/>
      <c r="AO36" s="4"/>
      <c r="AP36" s="4"/>
      <c r="AQ36" s="32"/>
      <c r="AR36" s="4"/>
      <c r="AS36" s="4"/>
      <c r="AT36" s="4"/>
      <c r="AU36" s="4"/>
      <c r="AV36" s="14"/>
      <c r="AW36" s="4"/>
      <c r="AX36" s="4"/>
      <c r="AY36" s="4"/>
      <c r="AZ36" s="4"/>
      <c r="BA36" s="4"/>
      <c r="BB36" s="4"/>
      <c r="BC36" s="4"/>
      <c r="BD36" s="14"/>
      <c r="BE36" s="4"/>
      <c r="BF36" s="5"/>
      <c r="BG36" s="5"/>
      <c r="BH36" s="5"/>
      <c r="BI36" s="5"/>
      <c r="BJ36" s="5"/>
      <c r="BK36" s="5"/>
      <c r="BL36" s="5"/>
      <c r="BM36" s="5"/>
      <c r="BN36" s="5"/>
      <c r="BO36" s="5"/>
    </row>
    <row r="37" spans="1:67" ht="15.75" customHeight="1">
      <c r="A37" s="31"/>
      <c r="B37" s="4"/>
      <c r="C37" s="4"/>
      <c r="D37" s="4"/>
      <c r="E37" s="4"/>
      <c r="F37" s="66"/>
      <c r="G37" s="4"/>
      <c r="H37" s="4"/>
      <c r="I37" s="4"/>
      <c r="J37" s="4"/>
      <c r="K37" s="4"/>
      <c r="L37" s="4"/>
      <c r="M37" s="66"/>
      <c r="N37" s="92"/>
      <c r="O37" s="92"/>
      <c r="P37" s="92"/>
      <c r="Q37" s="66"/>
      <c r="R37" s="4"/>
      <c r="S37" s="4"/>
      <c r="T37" s="4"/>
      <c r="U37" s="14"/>
      <c r="V37" s="4"/>
      <c r="W37" s="4"/>
      <c r="X37" s="4"/>
      <c r="Y37" s="66"/>
      <c r="Z37" s="14"/>
      <c r="AA37" s="14"/>
      <c r="AB37" s="4"/>
      <c r="AC37" s="4"/>
      <c r="AD37" s="4"/>
      <c r="AE37" s="4"/>
      <c r="AF37" s="4"/>
      <c r="AG37" s="32"/>
      <c r="AH37" s="4"/>
      <c r="AI37" s="4"/>
      <c r="AJ37" s="4"/>
      <c r="AK37" s="32"/>
      <c r="AL37" s="4"/>
      <c r="AM37" s="4"/>
      <c r="AN37" s="4"/>
      <c r="AO37" s="4"/>
      <c r="AP37" s="4"/>
      <c r="AQ37" s="32"/>
      <c r="AR37" s="4"/>
      <c r="AS37" s="49" t="s">
        <v>90</v>
      </c>
      <c r="AT37" s="50"/>
      <c r="AU37" s="50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5"/>
      <c r="BG37" s="5"/>
      <c r="BH37" s="5"/>
      <c r="BI37" s="5"/>
      <c r="BJ37" s="5"/>
      <c r="BK37" s="5"/>
      <c r="BL37" s="5"/>
      <c r="BM37" s="5"/>
      <c r="BN37" s="5"/>
      <c r="BO37" s="5"/>
    </row>
    <row r="38" spans="1:67" ht="15.75" customHeight="1">
      <c r="A38" s="31"/>
      <c r="B38" s="4"/>
      <c r="C38" s="4"/>
      <c r="D38" s="4"/>
      <c r="E38" s="4"/>
      <c r="F38" s="66"/>
      <c r="G38" s="11"/>
      <c r="H38" s="4"/>
      <c r="I38" s="4"/>
      <c r="J38" s="4"/>
      <c r="K38" s="4"/>
      <c r="L38" s="4"/>
      <c r="M38" s="66"/>
      <c r="N38" s="92"/>
      <c r="O38" s="92"/>
      <c r="P38" s="92"/>
      <c r="Q38" s="66"/>
      <c r="R38" s="4"/>
      <c r="S38" s="4"/>
      <c r="T38" s="4"/>
      <c r="U38" s="14"/>
      <c r="V38" s="4"/>
      <c r="W38" s="4"/>
      <c r="X38" s="4"/>
      <c r="Y38" s="66"/>
      <c r="Z38" s="4"/>
      <c r="AA38" s="14"/>
      <c r="AB38" s="4"/>
      <c r="AC38" s="4"/>
      <c r="AD38" s="4"/>
      <c r="AE38" s="4"/>
      <c r="AF38" s="4"/>
      <c r="AG38" s="32"/>
      <c r="AH38" s="4"/>
      <c r="AI38" s="4"/>
      <c r="AJ38" s="4"/>
      <c r="AK38" s="32"/>
      <c r="AL38" s="4"/>
      <c r="AM38" s="4"/>
      <c r="AN38" s="4"/>
      <c r="AO38" s="4"/>
      <c r="AP38" s="4"/>
      <c r="AQ38" s="32"/>
      <c r="AR38" s="4"/>
      <c r="AS38" s="49" t="s">
        <v>91</v>
      </c>
      <c r="AT38" s="50"/>
      <c r="AU38" s="50"/>
      <c r="AV38" s="4"/>
      <c r="AW38" s="14"/>
      <c r="AX38" s="4"/>
      <c r="AY38" s="4"/>
      <c r="AZ38" s="4"/>
      <c r="BA38" s="4"/>
      <c r="BB38" s="4"/>
      <c r="BC38" s="4"/>
      <c r="BD38" s="4"/>
      <c r="BE38" s="4"/>
      <c r="BF38" s="5"/>
      <c r="BG38" s="5"/>
      <c r="BH38" s="5"/>
      <c r="BI38" s="5"/>
      <c r="BJ38" s="5"/>
      <c r="BK38" s="5"/>
      <c r="BL38" s="5"/>
      <c r="BM38" s="5"/>
      <c r="BN38" s="5"/>
      <c r="BO38" s="5"/>
    </row>
    <row r="39" spans="1:67" ht="15.75" customHeight="1">
      <c r="A39" s="31"/>
      <c r="B39" s="4"/>
      <c r="C39" s="4"/>
      <c r="D39" s="4"/>
      <c r="E39" s="4"/>
      <c r="F39" s="66"/>
      <c r="G39" s="4"/>
      <c r="H39" s="4"/>
      <c r="I39" s="4"/>
      <c r="J39" s="4"/>
      <c r="K39" s="4"/>
      <c r="L39" s="4"/>
      <c r="M39" s="66"/>
      <c r="N39" s="92"/>
      <c r="O39" s="89"/>
      <c r="P39" s="92"/>
      <c r="Q39" s="66"/>
      <c r="R39" s="4"/>
      <c r="S39" s="4"/>
      <c r="T39" s="4"/>
      <c r="U39" s="4"/>
      <c r="V39" s="4"/>
      <c r="W39" s="4"/>
      <c r="X39" s="11"/>
      <c r="Y39" s="66"/>
      <c r="Z39" s="4"/>
      <c r="AA39" s="14"/>
      <c r="AB39" s="4"/>
      <c r="AC39" s="4"/>
      <c r="AD39" s="4"/>
      <c r="AE39" s="4"/>
      <c r="AF39" s="4"/>
      <c r="AG39" s="32"/>
      <c r="AH39" s="4"/>
      <c r="AI39" s="4"/>
      <c r="AJ39" s="4"/>
      <c r="AK39" s="32"/>
      <c r="AL39" s="4"/>
      <c r="AM39" s="4"/>
      <c r="AN39" s="4"/>
      <c r="AO39" s="4"/>
      <c r="AP39" s="4"/>
      <c r="AQ39" s="32"/>
      <c r="AR39" s="4"/>
      <c r="AS39" s="33"/>
      <c r="AT39" s="34"/>
      <c r="AU39" s="33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5"/>
      <c r="BG39" s="5"/>
      <c r="BH39" s="5"/>
      <c r="BI39" s="5"/>
      <c r="BJ39" s="5"/>
      <c r="BK39" s="5"/>
      <c r="BL39" s="5"/>
      <c r="BM39" s="5"/>
      <c r="BN39" s="5"/>
      <c r="BO39" s="5"/>
    </row>
    <row r="40" spans="1:67" ht="15.75" customHeight="1">
      <c r="A40" s="31"/>
      <c r="B40" s="4"/>
      <c r="C40" s="4"/>
      <c r="D40" s="4"/>
      <c r="E40" s="4"/>
      <c r="F40" s="66"/>
      <c r="G40" s="4"/>
      <c r="H40" s="4"/>
      <c r="I40" s="4"/>
      <c r="J40" s="4"/>
      <c r="K40" s="4"/>
      <c r="L40" s="4"/>
      <c r="M40" s="66"/>
      <c r="N40" s="92"/>
      <c r="O40" s="92"/>
      <c r="P40" s="92"/>
      <c r="Q40" s="66"/>
      <c r="R40" s="4"/>
      <c r="S40" s="4"/>
      <c r="T40" s="4"/>
      <c r="U40" s="14"/>
      <c r="V40" s="14"/>
      <c r="W40" s="4"/>
      <c r="X40" s="4"/>
      <c r="Y40" s="66"/>
      <c r="Z40" s="4"/>
      <c r="AA40" s="11"/>
      <c r="AB40" s="4"/>
      <c r="AC40" s="4"/>
      <c r="AD40" s="4"/>
      <c r="AE40" s="4"/>
      <c r="AF40" s="4"/>
      <c r="AG40" s="32"/>
      <c r="AH40" s="4"/>
      <c r="AI40" s="4"/>
      <c r="AJ40" s="4"/>
      <c r="AK40" s="32"/>
      <c r="AL40" s="4"/>
      <c r="AM40" s="4"/>
      <c r="AN40" s="4"/>
      <c r="AO40" s="4"/>
      <c r="AP40" s="4"/>
      <c r="AQ40" s="32"/>
      <c r="AR40" s="4"/>
      <c r="AS40" s="33"/>
      <c r="AT40" s="34"/>
      <c r="AU40" s="33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5"/>
      <c r="BG40" s="5"/>
      <c r="BH40" s="5"/>
      <c r="BI40" s="5"/>
      <c r="BJ40" s="5"/>
      <c r="BK40" s="5"/>
      <c r="BL40" s="5"/>
      <c r="BM40" s="5"/>
      <c r="BN40" s="5"/>
      <c r="BO40" s="5"/>
    </row>
    <row r="41" spans="1:67" ht="15.75" customHeight="1">
      <c r="A41" s="31"/>
      <c r="B41" s="4"/>
      <c r="C41" s="4"/>
      <c r="D41" s="4"/>
      <c r="E41" s="4"/>
      <c r="F41" s="66"/>
      <c r="G41" s="4"/>
      <c r="H41" s="4"/>
      <c r="I41" s="4"/>
      <c r="J41" s="4"/>
      <c r="K41" s="4"/>
      <c r="L41" s="4"/>
      <c r="M41" s="66"/>
      <c r="N41" s="92"/>
      <c r="O41" s="92"/>
      <c r="P41" s="92"/>
      <c r="Q41" s="66"/>
      <c r="R41" s="4"/>
      <c r="S41" s="11"/>
      <c r="T41" s="4"/>
      <c r="U41" s="4"/>
      <c r="V41" s="4"/>
      <c r="W41" s="4"/>
      <c r="X41" s="4"/>
      <c r="Y41" s="66"/>
      <c r="Z41" s="4"/>
      <c r="AA41" s="4"/>
      <c r="AB41" s="4"/>
      <c r="AC41" s="4"/>
      <c r="AD41" s="4"/>
      <c r="AE41" s="4"/>
      <c r="AF41" s="4"/>
      <c r="AG41" s="32"/>
      <c r="AH41" s="4"/>
      <c r="AI41" s="4"/>
      <c r="AJ41" s="4"/>
      <c r="AK41" s="32"/>
      <c r="AL41" s="4"/>
      <c r="AM41" s="4"/>
      <c r="AN41" s="4"/>
      <c r="AO41" s="4"/>
      <c r="AP41" s="4"/>
      <c r="AQ41" s="32"/>
      <c r="AR41" s="4"/>
      <c r="AS41" s="51" t="s">
        <v>92</v>
      </c>
      <c r="AT41" s="50"/>
      <c r="AU41" s="50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5"/>
      <c r="BG41" s="5"/>
      <c r="BH41" s="5"/>
      <c r="BI41" s="5"/>
      <c r="BJ41" s="5"/>
      <c r="BK41" s="5"/>
      <c r="BL41" s="5"/>
      <c r="BM41" s="5"/>
      <c r="BN41" s="5"/>
      <c r="BO41" s="5"/>
    </row>
    <row r="42" spans="1:67" ht="15.75" customHeight="1">
      <c r="A42" s="31"/>
      <c r="B42" s="4"/>
      <c r="C42" s="4"/>
      <c r="D42" s="4"/>
      <c r="E42" s="4"/>
      <c r="F42" s="66"/>
      <c r="G42" s="4"/>
      <c r="H42" s="4"/>
      <c r="I42" s="4"/>
      <c r="J42" s="4"/>
      <c r="K42" s="4"/>
      <c r="L42" s="4"/>
      <c r="M42" s="66"/>
      <c r="N42" s="92"/>
      <c r="O42" s="92"/>
      <c r="P42" s="92"/>
      <c r="Q42" s="66"/>
      <c r="R42" s="4"/>
      <c r="S42" s="4"/>
      <c r="T42" s="4"/>
      <c r="U42" s="4"/>
      <c r="V42" s="4"/>
      <c r="W42" s="4"/>
      <c r="X42" s="4"/>
      <c r="Y42" s="66"/>
      <c r="Z42" s="4"/>
      <c r="AA42" s="4"/>
      <c r="AB42" s="4"/>
      <c r="AC42" s="4"/>
      <c r="AD42" s="4"/>
      <c r="AE42" s="4"/>
      <c r="AF42" s="4"/>
      <c r="AG42" s="32"/>
      <c r="AH42" s="4"/>
      <c r="AI42" s="4"/>
      <c r="AJ42" s="4"/>
      <c r="AK42" s="32"/>
      <c r="AL42" s="4"/>
      <c r="AM42" s="4"/>
      <c r="AN42" s="4"/>
      <c r="AO42" s="4"/>
      <c r="AP42" s="4"/>
      <c r="AQ42" s="32"/>
      <c r="AR42" s="4"/>
      <c r="AS42" s="51" t="s">
        <v>93</v>
      </c>
      <c r="AT42" s="50"/>
      <c r="AU42" s="50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5"/>
      <c r="BG42" s="5"/>
      <c r="BH42" s="5"/>
      <c r="BI42" s="5"/>
      <c r="BJ42" s="5"/>
      <c r="BK42" s="5"/>
      <c r="BL42" s="5"/>
      <c r="BM42" s="5"/>
      <c r="BN42" s="5"/>
      <c r="BO42" s="5"/>
    </row>
    <row r="43" spans="1:67" ht="15.75" customHeight="1">
      <c r="A43" s="31"/>
      <c r="B43" s="4"/>
      <c r="C43" s="4"/>
      <c r="D43" s="4"/>
      <c r="E43" s="4"/>
      <c r="F43" s="66"/>
      <c r="G43" s="4"/>
      <c r="H43" s="4"/>
      <c r="I43" s="4"/>
      <c r="J43" s="4"/>
      <c r="K43" s="4"/>
      <c r="L43" s="4"/>
      <c r="M43" s="66"/>
      <c r="N43" s="92"/>
      <c r="O43" s="92"/>
      <c r="P43" s="92"/>
      <c r="Q43" s="66"/>
      <c r="R43" s="4"/>
      <c r="S43" s="4"/>
      <c r="T43" s="4"/>
      <c r="U43" s="4"/>
      <c r="V43" s="4"/>
      <c r="W43" s="4"/>
      <c r="X43" s="4"/>
      <c r="Y43" s="66"/>
      <c r="Z43" s="4"/>
      <c r="AA43" s="4"/>
      <c r="AB43" s="4"/>
      <c r="AC43" s="4"/>
      <c r="AD43" s="4"/>
      <c r="AE43" s="4"/>
      <c r="AF43" s="4"/>
      <c r="AG43" s="32"/>
      <c r="AH43" s="4"/>
      <c r="AI43" s="4"/>
      <c r="AJ43" s="4"/>
      <c r="AK43" s="32"/>
      <c r="AL43" s="4"/>
      <c r="AM43" s="4"/>
      <c r="AN43" s="4"/>
      <c r="AO43" s="4"/>
      <c r="AP43" s="4"/>
      <c r="AQ43" s="32"/>
      <c r="AR43" s="4"/>
      <c r="AS43" s="51" t="s">
        <v>94</v>
      </c>
      <c r="AT43" s="50"/>
      <c r="AU43" s="50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5"/>
      <c r="BG43" s="5"/>
      <c r="BH43" s="5"/>
      <c r="BI43" s="5"/>
      <c r="BJ43" s="5"/>
      <c r="BK43" s="5"/>
      <c r="BL43" s="5"/>
      <c r="BM43" s="5"/>
      <c r="BN43" s="5"/>
      <c r="BO43" s="5"/>
    </row>
    <row r="44" spans="1:67" ht="15.75" customHeight="1">
      <c r="A44" s="31"/>
      <c r="B44" s="4"/>
      <c r="C44" s="4"/>
      <c r="D44" s="4"/>
      <c r="E44" s="4"/>
      <c r="F44" s="66"/>
      <c r="G44" s="4"/>
      <c r="H44" s="4"/>
      <c r="I44" s="4"/>
      <c r="J44" s="4"/>
      <c r="K44" s="4"/>
      <c r="L44" s="4"/>
      <c r="M44" s="66"/>
      <c r="N44" s="92"/>
      <c r="O44" s="92"/>
      <c r="P44" s="92"/>
      <c r="Q44" s="66"/>
      <c r="R44" s="4"/>
      <c r="S44" s="4"/>
      <c r="T44" s="4"/>
      <c r="U44" s="4"/>
      <c r="V44" s="4"/>
      <c r="W44" s="4"/>
      <c r="X44" s="4"/>
      <c r="Y44" s="66"/>
      <c r="Z44" s="4"/>
      <c r="AA44" s="4"/>
      <c r="AB44" s="4"/>
      <c r="AC44" s="4"/>
      <c r="AD44" s="4"/>
      <c r="AE44" s="4"/>
      <c r="AF44" s="4"/>
      <c r="AG44" s="32"/>
      <c r="AH44" s="4"/>
      <c r="AI44" s="4"/>
      <c r="AJ44" s="4"/>
      <c r="AK44" s="32"/>
      <c r="AL44" s="4"/>
      <c r="AM44" s="4"/>
      <c r="AN44" s="4"/>
      <c r="AO44" s="4"/>
      <c r="AP44" s="4"/>
      <c r="AQ44" s="32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5"/>
      <c r="BG44" s="5"/>
      <c r="BH44" s="5"/>
      <c r="BI44" s="5"/>
      <c r="BJ44" s="5"/>
      <c r="BK44" s="5"/>
      <c r="BL44" s="5"/>
      <c r="BM44" s="5"/>
      <c r="BN44" s="5"/>
      <c r="BO44" s="5"/>
    </row>
    <row r="45" spans="1:67" ht="15.75" customHeight="1">
      <c r="A45" s="31"/>
      <c r="B45" s="4"/>
      <c r="C45" s="4"/>
      <c r="D45" s="4"/>
      <c r="E45" s="4"/>
      <c r="F45" s="66"/>
      <c r="G45" s="4"/>
      <c r="H45" s="4"/>
      <c r="I45" s="4"/>
      <c r="J45" s="4"/>
      <c r="K45" s="4"/>
      <c r="L45" s="4"/>
      <c r="M45" s="66"/>
      <c r="N45" s="92"/>
      <c r="O45" s="92"/>
      <c r="P45" s="92"/>
      <c r="Q45" s="66"/>
      <c r="R45" s="4"/>
      <c r="S45" s="4"/>
      <c r="T45" s="4"/>
      <c r="U45" s="4"/>
      <c r="V45" s="4"/>
      <c r="W45" s="4"/>
      <c r="X45" s="4"/>
      <c r="Y45" s="66"/>
      <c r="Z45" s="4"/>
      <c r="AA45" s="4"/>
      <c r="AB45" s="4"/>
      <c r="AC45" s="4"/>
      <c r="AD45" s="4"/>
      <c r="AE45" s="4"/>
      <c r="AF45" s="4"/>
      <c r="AG45" s="32"/>
      <c r="AH45" s="4"/>
      <c r="AI45" s="4"/>
      <c r="AJ45" s="4"/>
      <c r="AK45" s="32"/>
      <c r="AL45" s="4"/>
      <c r="AM45" s="4"/>
      <c r="AN45" s="4"/>
      <c r="AO45" s="4"/>
      <c r="AP45" s="4"/>
      <c r="AQ45" s="32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5"/>
      <c r="BG45" s="5"/>
      <c r="BH45" s="5"/>
      <c r="BI45" s="5"/>
      <c r="BJ45" s="5"/>
      <c r="BK45" s="5"/>
      <c r="BL45" s="5"/>
      <c r="BM45" s="5"/>
      <c r="BN45" s="5"/>
      <c r="BO45" s="5"/>
    </row>
    <row r="46" spans="1:67" ht="15.75" customHeight="1">
      <c r="A46" s="31"/>
      <c r="B46" s="4"/>
      <c r="C46" s="4"/>
      <c r="D46" s="4"/>
      <c r="E46" s="4"/>
      <c r="F46" s="66"/>
      <c r="G46" s="4"/>
      <c r="H46" s="4"/>
      <c r="I46" s="4"/>
      <c r="J46" s="4"/>
      <c r="K46" s="4"/>
      <c r="L46" s="4"/>
      <c r="M46" s="66"/>
      <c r="N46" s="92"/>
      <c r="O46" s="92"/>
      <c r="P46" s="92"/>
      <c r="Q46" s="66"/>
      <c r="R46" s="4"/>
      <c r="S46" s="4"/>
      <c r="T46" s="4"/>
      <c r="U46" s="4"/>
      <c r="V46" s="4"/>
      <c r="W46" s="4"/>
      <c r="X46" s="4"/>
      <c r="Y46" s="66"/>
      <c r="Z46" s="4"/>
      <c r="AA46" s="4"/>
      <c r="AB46" s="4"/>
      <c r="AC46" s="4"/>
      <c r="AD46" s="4"/>
      <c r="AE46" s="4"/>
      <c r="AF46" s="4"/>
      <c r="AG46" s="32"/>
      <c r="AH46" s="4"/>
      <c r="AI46" s="4"/>
      <c r="AJ46" s="4"/>
      <c r="AK46" s="32"/>
      <c r="AL46" s="4"/>
      <c r="AM46" s="4"/>
      <c r="AN46" s="4"/>
      <c r="AO46" s="4"/>
      <c r="AP46" s="4"/>
      <c r="AQ46" s="32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5"/>
      <c r="BG46" s="5"/>
      <c r="BH46" s="5"/>
      <c r="BI46" s="5"/>
      <c r="BJ46" s="5"/>
      <c r="BK46" s="5"/>
      <c r="BL46" s="5"/>
      <c r="BM46" s="5"/>
      <c r="BN46" s="5"/>
      <c r="BO46" s="5"/>
    </row>
    <row r="47" spans="1:67" ht="15.75" customHeight="1">
      <c r="A47" s="31"/>
      <c r="B47" s="4"/>
      <c r="C47" s="4"/>
      <c r="D47" s="4"/>
      <c r="E47" s="4"/>
      <c r="F47" s="66"/>
      <c r="G47" s="4"/>
      <c r="H47" s="4"/>
      <c r="I47" s="4"/>
      <c r="J47" s="4"/>
      <c r="K47" s="4"/>
      <c r="L47" s="4"/>
      <c r="M47" s="66"/>
      <c r="N47" s="92"/>
      <c r="O47" s="92"/>
      <c r="P47" s="92"/>
      <c r="Q47" s="66"/>
      <c r="R47" s="4"/>
      <c r="S47" s="4"/>
      <c r="T47" s="4"/>
      <c r="U47" s="4"/>
      <c r="V47" s="4"/>
      <c r="W47" s="4"/>
      <c r="X47" s="4"/>
      <c r="Y47" s="66"/>
      <c r="Z47" s="4"/>
      <c r="AA47" s="4"/>
      <c r="AB47" s="4"/>
      <c r="AC47" s="4"/>
      <c r="AD47" s="4"/>
      <c r="AE47" s="4"/>
      <c r="AF47" s="4"/>
      <c r="AG47" s="32"/>
      <c r="AH47" s="4"/>
      <c r="AI47" s="4"/>
      <c r="AJ47" s="4"/>
      <c r="AK47" s="32"/>
      <c r="AL47" s="4"/>
      <c r="AM47" s="4"/>
      <c r="AN47" s="4"/>
      <c r="AO47" s="4"/>
      <c r="AP47" s="4"/>
      <c r="AQ47" s="32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5"/>
      <c r="BG47" s="5"/>
      <c r="BH47" s="5"/>
      <c r="BI47" s="5"/>
      <c r="BJ47" s="5"/>
      <c r="BK47" s="5"/>
      <c r="BL47" s="5"/>
      <c r="BM47" s="5"/>
      <c r="BN47" s="5"/>
      <c r="BO47" s="5"/>
    </row>
    <row r="48" spans="1:67" ht="15.75" customHeight="1">
      <c r="A48" s="31"/>
      <c r="B48" s="4"/>
      <c r="C48" s="4"/>
      <c r="D48" s="4"/>
      <c r="E48" s="4"/>
      <c r="F48" s="66"/>
      <c r="G48" s="4"/>
      <c r="H48" s="4"/>
      <c r="I48" s="4"/>
      <c r="J48" s="4"/>
      <c r="K48" s="4"/>
      <c r="L48" s="4"/>
      <c r="M48" s="66"/>
      <c r="N48" s="92"/>
      <c r="O48" s="92"/>
      <c r="P48" s="92"/>
      <c r="Q48" s="66"/>
      <c r="R48" s="4"/>
      <c r="S48" s="4"/>
      <c r="T48" s="4"/>
      <c r="U48" s="4"/>
      <c r="V48" s="4"/>
      <c r="W48" s="4"/>
      <c r="X48" s="4"/>
      <c r="Y48" s="66"/>
      <c r="Z48" s="4"/>
      <c r="AA48" s="4"/>
      <c r="AB48" s="4"/>
      <c r="AC48" s="4"/>
      <c r="AD48" s="4"/>
      <c r="AE48" s="4"/>
      <c r="AF48" s="4"/>
      <c r="AG48" s="32"/>
      <c r="AH48" s="4"/>
      <c r="AI48" s="4"/>
      <c r="AJ48" s="4"/>
      <c r="AK48" s="32"/>
      <c r="AL48" s="4"/>
      <c r="AM48" s="4"/>
      <c r="AN48" s="4"/>
      <c r="AO48" s="4"/>
      <c r="AP48" s="4"/>
      <c r="AQ48" s="32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5"/>
      <c r="BG48" s="5"/>
      <c r="BH48" s="5"/>
      <c r="BI48" s="5"/>
      <c r="BJ48" s="5"/>
      <c r="BK48" s="5"/>
      <c r="BL48" s="5"/>
      <c r="BM48" s="5"/>
      <c r="BN48" s="5"/>
      <c r="BO48" s="5"/>
    </row>
    <row r="49" spans="1:67" ht="15.75" customHeight="1">
      <c r="A49" s="31"/>
      <c r="B49" s="4"/>
      <c r="C49" s="4"/>
      <c r="D49" s="4"/>
      <c r="E49" s="4"/>
      <c r="F49" s="66"/>
      <c r="G49" s="4"/>
      <c r="H49" s="4"/>
      <c r="I49" s="4"/>
      <c r="J49" s="4"/>
      <c r="K49" s="4"/>
      <c r="L49" s="4"/>
      <c r="M49" s="66"/>
      <c r="N49" s="92"/>
      <c r="O49" s="92"/>
      <c r="P49" s="92"/>
      <c r="Q49" s="66"/>
      <c r="R49" s="4"/>
      <c r="S49" s="4"/>
      <c r="T49" s="4"/>
      <c r="U49" s="4"/>
      <c r="V49" s="4"/>
      <c r="W49" s="4"/>
      <c r="X49" s="4"/>
      <c r="Y49" s="66"/>
      <c r="Z49" s="4"/>
      <c r="AA49" s="4"/>
      <c r="AB49" s="4"/>
      <c r="AC49" s="4"/>
      <c r="AD49" s="4"/>
      <c r="AE49" s="4"/>
      <c r="AF49" s="4"/>
      <c r="AG49" s="32"/>
      <c r="AH49" s="4"/>
      <c r="AI49" s="4"/>
      <c r="AJ49" s="4"/>
      <c r="AK49" s="32"/>
      <c r="AL49" s="4"/>
      <c r="AM49" s="4"/>
      <c r="AN49" s="4"/>
      <c r="AO49" s="4"/>
      <c r="AP49" s="4"/>
      <c r="AQ49" s="32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5"/>
      <c r="BG49" s="5"/>
      <c r="BH49" s="5"/>
      <c r="BI49" s="5"/>
      <c r="BJ49" s="5"/>
      <c r="BK49" s="5"/>
      <c r="BL49" s="5"/>
      <c r="BM49" s="5"/>
      <c r="BN49" s="5"/>
      <c r="BO49" s="5"/>
    </row>
    <row r="50" spans="1:67" ht="15.75" customHeight="1">
      <c r="A50" s="31"/>
      <c r="B50" s="4"/>
      <c r="C50" s="4"/>
      <c r="D50" s="4"/>
      <c r="E50" s="4"/>
      <c r="F50" s="66"/>
      <c r="G50" s="4"/>
      <c r="H50" s="4"/>
      <c r="I50" s="4"/>
      <c r="J50" s="4"/>
      <c r="K50" s="4"/>
      <c r="L50" s="4"/>
      <c r="M50" s="66"/>
      <c r="N50" s="92"/>
      <c r="O50" s="92"/>
      <c r="P50" s="92"/>
      <c r="Q50" s="66"/>
      <c r="R50" s="4"/>
      <c r="S50" s="4"/>
      <c r="T50" s="4"/>
      <c r="U50" s="4"/>
      <c r="V50" s="4"/>
      <c r="W50" s="4"/>
      <c r="X50" s="4"/>
      <c r="Y50" s="66"/>
      <c r="Z50" s="4"/>
      <c r="AA50" s="4"/>
      <c r="AB50" s="4"/>
      <c r="AC50" s="4"/>
      <c r="AD50" s="4"/>
      <c r="AE50" s="4"/>
      <c r="AF50" s="4"/>
      <c r="AG50" s="32"/>
      <c r="AH50" s="4"/>
      <c r="AI50" s="4"/>
      <c r="AJ50" s="4"/>
      <c r="AK50" s="32"/>
      <c r="AL50" s="4"/>
      <c r="AM50" s="4"/>
      <c r="AN50" s="4"/>
      <c r="AO50" s="4"/>
      <c r="AP50" s="4"/>
      <c r="AQ50" s="32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5"/>
      <c r="BG50" s="5"/>
      <c r="BH50" s="5"/>
      <c r="BI50" s="5"/>
      <c r="BJ50" s="5"/>
      <c r="BK50" s="5"/>
      <c r="BL50" s="5"/>
      <c r="BM50" s="5"/>
      <c r="BN50" s="5"/>
      <c r="BO50" s="5"/>
    </row>
    <row r="51" spans="1:67" ht="15.75" customHeight="1">
      <c r="A51" s="31"/>
      <c r="B51" s="4"/>
      <c r="C51" s="4"/>
      <c r="D51" s="4"/>
      <c r="E51" s="4"/>
      <c r="F51" s="66"/>
      <c r="G51" s="4"/>
      <c r="H51" s="4"/>
      <c r="I51" s="4"/>
      <c r="J51" s="4"/>
      <c r="K51" s="4"/>
      <c r="L51" s="4"/>
      <c r="M51" s="66"/>
      <c r="N51" s="92"/>
      <c r="O51" s="92"/>
      <c r="P51" s="92"/>
      <c r="Q51" s="66"/>
      <c r="R51" s="4"/>
      <c r="S51" s="4"/>
      <c r="T51" s="4"/>
      <c r="U51" s="4"/>
      <c r="V51" s="4"/>
      <c r="W51" s="4"/>
      <c r="X51" s="4"/>
      <c r="Y51" s="66"/>
      <c r="Z51" s="4"/>
      <c r="AA51" s="4"/>
      <c r="AB51" s="4"/>
      <c r="AC51" s="4"/>
      <c r="AD51" s="4"/>
      <c r="AE51" s="4"/>
      <c r="AF51" s="4"/>
      <c r="AG51" s="32"/>
      <c r="AH51" s="4"/>
      <c r="AI51" s="4"/>
      <c r="AJ51" s="4"/>
      <c r="AK51" s="32"/>
      <c r="AL51" s="4"/>
      <c r="AM51" s="4"/>
      <c r="AN51" s="4"/>
      <c r="AO51" s="4"/>
      <c r="AP51" s="4"/>
      <c r="AQ51" s="32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5"/>
      <c r="BG51" s="5"/>
      <c r="BH51" s="5"/>
      <c r="BI51" s="5"/>
      <c r="BJ51" s="5"/>
      <c r="BK51" s="5"/>
      <c r="BL51" s="5"/>
      <c r="BM51" s="5"/>
      <c r="BN51" s="5"/>
      <c r="BO51" s="5"/>
    </row>
    <row r="52" spans="1:67" ht="15.75" customHeight="1">
      <c r="A52" s="31"/>
      <c r="B52" s="4"/>
      <c r="C52" s="4"/>
      <c r="D52" s="4"/>
      <c r="E52" s="4"/>
      <c r="F52" s="66"/>
      <c r="G52" s="4"/>
      <c r="H52" s="4"/>
      <c r="I52" s="4"/>
      <c r="J52" s="4"/>
      <c r="K52" s="4"/>
      <c r="L52" s="4"/>
      <c r="M52" s="66"/>
      <c r="N52" s="92"/>
      <c r="O52" s="92"/>
      <c r="P52" s="92"/>
      <c r="Q52" s="66"/>
      <c r="R52" s="4"/>
      <c r="S52" s="4"/>
      <c r="T52" s="4"/>
      <c r="U52" s="4"/>
      <c r="V52" s="4"/>
      <c r="W52" s="4"/>
      <c r="X52" s="4"/>
      <c r="Y52" s="66"/>
      <c r="Z52" s="4"/>
      <c r="AA52" s="4"/>
      <c r="AB52" s="4"/>
      <c r="AC52" s="4"/>
      <c r="AD52" s="4"/>
      <c r="AE52" s="4"/>
      <c r="AF52" s="4"/>
      <c r="AG52" s="32"/>
      <c r="AH52" s="4"/>
      <c r="AI52" s="4"/>
      <c r="AJ52" s="4"/>
      <c r="AK52" s="32"/>
      <c r="AL52" s="4"/>
      <c r="AM52" s="4"/>
      <c r="AN52" s="4"/>
      <c r="AO52" s="4"/>
      <c r="AP52" s="4"/>
      <c r="AQ52" s="32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5"/>
      <c r="BG52" s="5"/>
      <c r="BH52" s="5"/>
      <c r="BI52" s="5"/>
      <c r="BJ52" s="5"/>
      <c r="BK52" s="5"/>
      <c r="BL52" s="5"/>
      <c r="BM52" s="5"/>
      <c r="BN52" s="5"/>
      <c r="BO52" s="5"/>
    </row>
    <row r="53" spans="1:67" ht="15.75" customHeight="1">
      <c r="A53" s="31"/>
      <c r="B53" s="4"/>
      <c r="C53" s="4"/>
      <c r="D53" s="4"/>
      <c r="E53" s="4"/>
      <c r="F53" s="66"/>
      <c r="G53" s="4"/>
      <c r="H53" s="4"/>
      <c r="I53" s="4"/>
      <c r="J53" s="4"/>
      <c r="K53" s="4"/>
      <c r="L53" s="4"/>
      <c r="M53" s="66"/>
      <c r="N53" s="92"/>
      <c r="O53" s="92"/>
      <c r="P53" s="92"/>
      <c r="Q53" s="66"/>
      <c r="R53" s="4"/>
      <c r="S53" s="4"/>
      <c r="T53" s="4"/>
      <c r="U53" s="4"/>
      <c r="V53" s="4"/>
      <c r="W53" s="4"/>
      <c r="X53" s="4"/>
      <c r="Y53" s="66"/>
      <c r="Z53" s="4"/>
      <c r="AA53" s="4"/>
      <c r="AB53" s="4"/>
      <c r="AC53" s="4"/>
      <c r="AD53" s="4"/>
      <c r="AE53" s="4"/>
      <c r="AF53" s="4"/>
      <c r="AG53" s="32"/>
      <c r="AH53" s="4"/>
      <c r="AI53" s="4"/>
      <c r="AJ53" s="4"/>
      <c r="AK53" s="32"/>
      <c r="AL53" s="4"/>
      <c r="AM53" s="4"/>
      <c r="AN53" s="4"/>
      <c r="AO53" s="4"/>
      <c r="AP53" s="4"/>
      <c r="AQ53" s="32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5"/>
      <c r="BG53" s="5"/>
      <c r="BH53" s="5"/>
      <c r="BI53" s="5"/>
      <c r="BJ53" s="5"/>
      <c r="BK53" s="5"/>
      <c r="BL53" s="5"/>
      <c r="BM53" s="5"/>
      <c r="BN53" s="5"/>
      <c r="BO53" s="5"/>
    </row>
    <row r="54" spans="1:67" ht="15.75" customHeight="1">
      <c r="A54" s="31"/>
      <c r="B54" s="4"/>
      <c r="C54" s="4"/>
      <c r="D54" s="4"/>
      <c r="E54" s="4"/>
      <c r="F54" s="66"/>
      <c r="G54" s="4"/>
      <c r="H54" s="4"/>
      <c r="I54" s="4"/>
      <c r="J54" s="4"/>
      <c r="K54" s="4"/>
      <c r="L54" s="4"/>
      <c r="M54" s="66"/>
      <c r="N54" s="92"/>
      <c r="O54" s="92"/>
      <c r="P54" s="92"/>
      <c r="Q54" s="66"/>
      <c r="R54" s="4"/>
      <c r="S54" s="4"/>
      <c r="T54" s="4"/>
      <c r="U54" s="4"/>
      <c r="V54" s="4"/>
      <c r="W54" s="4"/>
      <c r="X54" s="4"/>
      <c r="Y54" s="66"/>
      <c r="Z54" s="4"/>
      <c r="AA54" s="4"/>
      <c r="AB54" s="4"/>
      <c r="AC54" s="4"/>
      <c r="AD54" s="4"/>
      <c r="AE54" s="4"/>
      <c r="AF54" s="4"/>
      <c r="AG54" s="32"/>
      <c r="AH54" s="4"/>
      <c r="AI54" s="4"/>
      <c r="AJ54" s="4"/>
      <c r="AK54" s="32"/>
      <c r="AL54" s="4"/>
      <c r="AM54" s="4"/>
      <c r="AN54" s="4"/>
      <c r="AO54" s="4"/>
      <c r="AP54" s="4"/>
      <c r="AQ54" s="32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5"/>
      <c r="BG54" s="5"/>
      <c r="BH54" s="5"/>
      <c r="BI54" s="5"/>
      <c r="BJ54" s="5"/>
      <c r="BK54" s="5"/>
      <c r="BL54" s="5"/>
      <c r="BM54" s="5"/>
      <c r="BN54" s="5"/>
      <c r="BO54" s="5"/>
    </row>
    <row r="55" spans="1:67" ht="15.75" customHeight="1">
      <c r="A55" s="31"/>
      <c r="B55" s="4"/>
      <c r="C55" s="4"/>
      <c r="D55" s="4"/>
      <c r="E55" s="4"/>
      <c r="F55" s="66"/>
      <c r="G55" s="4"/>
      <c r="H55" s="4"/>
      <c r="I55" s="4"/>
      <c r="J55" s="4"/>
      <c r="K55" s="4"/>
      <c r="L55" s="4"/>
      <c r="M55" s="66"/>
      <c r="N55" s="92"/>
      <c r="O55" s="92"/>
      <c r="P55" s="92"/>
      <c r="Q55" s="66"/>
      <c r="R55" s="4"/>
      <c r="S55" s="4"/>
      <c r="T55" s="4"/>
      <c r="U55" s="4"/>
      <c r="V55" s="4"/>
      <c r="W55" s="4"/>
      <c r="X55" s="4"/>
      <c r="Y55" s="66"/>
      <c r="Z55" s="4"/>
      <c r="AA55" s="4"/>
      <c r="AB55" s="4"/>
      <c r="AC55" s="4"/>
      <c r="AD55" s="4"/>
      <c r="AE55" s="4"/>
      <c r="AF55" s="4"/>
      <c r="AG55" s="32"/>
      <c r="AH55" s="4"/>
      <c r="AI55" s="4"/>
      <c r="AJ55" s="4"/>
      <c r="AK55" s="32"/>
      <c r="AL55" s="4"/>
      <c r="AM55" s="4"/>
      <c r="AN55" s="4"/>
      <c r="AO55" s="4"/>
      <c r="AP55" s="4"/>
      <c r="AQ55" s="32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5"/>
      <c r="BG55" s="5"/>
      <c r="BH55" s="5"/>
      <c r="BI55" s="5"/>
      <c r="BJ55" s="5"/>
      <c r="BK55" s="5"/>
      <c r="BL55" s="5"/>
      <c r="BM55" s="5"/>
      <c r="BN55" s="5"/>
      <c r="BO55" s="5"/>
    </row>
    <row r="56" spans="1:67" ht="15.75" customHeight="1">
      <c r="A56" s="31"/>
      <c r="B56" s="4"/>
      <c r="C56" s="4"/>
      <c r="D56" s="4"/>
      <c r="E56" s="4"/>
      <c r="F56" s="66"/>
      <c r="G56" s="4"/>
      <c r="H56" s="4"/>
      <c r="I56" s="4"/>
      <c r="J56" s="4"/>
      <c r="K56" s="4"/>
      <c r="L56" s="4"/>
      <c r="M56" s="66"/>
      <c r="N56" s="92"/>
      <c r="O56" s="92"/>
      <c r="P56" s="92"/>
      <c r="Q56" s="66"/>
      <c r="R56" s="4"/>
      <c r="S56" s="4"/>
      <c r="T56" s="4"/>
      <c r="U56" s="4"/>
      <c r="V56" s="4"/>
      <c r="W56" s="4"/>
      <c r="X56" s="4"/>
      <c r="Y56" s="66"/>
      <c r="Z56" s="4"/>
      <c r="AA56" s="4"/>
      <c r="AB56" s="4"/>
      <c r="AC56" s="4"/>
      <c r="AD56" s="4"/>
      <c r="AE56" s="4"/>
      <c r="AF56" s="4"/>
      <c r="AG56" s="32"/>
      <c r="AH56" s="4"/>
      <c r="AI56" s="4"/>
      <c r="AJ56" s="4"/>
      <c r="AK56" s="32"/>
      <c r="AL56" s="4"/>
      <c r="AM56" s="4"/>
      <c r="AN56" s="4"/>
      <c r="AO56" s="4"/>
      <c r="AP56" s="4"/>
      <c r="AQ56" s="32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5"/>
      <c r="BG56" s="5"/>
      <c r="BH56" s="5"/>
      <c r="BI56" s="5"/>
      <c r="BJ56" s="5"/>
      <c r="BK56" s="5"/>
      <c r="BL56" s="5"/>
      <c r="BM56" s="5"/>
      <c r="BN56" s="5"/>
      <c r="BO56" s="5"/>
    </row>
    <row r="57" spans="1:67" ht="15.75" customHeight="1">
      <c r="A57" s="31"/>
      <c r="B57" s="4"/>
      <c r="C57" s="4"/>
      <c r="D57" s="4"/>
      <c r="E57" s="4"/>
      <c r="F57" s="66"/>
      <c r="G57" s="4"/>
      <c r="H57" s="4"/>
      <c r="I57" s="4"/>
      <c r="J57" s="4"/>
      <c r="K57" s="4"/>
      <c r="L57" s="4"/>
      <c r="M57" s="66"/>
      <c r="N57" s="92"/>
      <c r="O57" s="92"/>
      <c r="P57" s="92"/>
      <c r="Q57" s="66"/>
      <c r="R57" s="4"/>
      <c r="S57" s="4"/>
      <c r="T57" s="4"/>
      <c r="U57" s="4"/>
      <c r="V57" s="4"/>
      <c r="W57" s="4"/>
      <c r="X57" s="4"/>
      <c r="Y57" s="66"/>
      <c r="Z57" s="4"/>
      <c r="AA57" s="4"/>
      <c r="AB57" s="4"/>
      <c r="AC57" s="4"/>
      <c r="AD57" s="4"/>
      <c r="AE57" s="4"/>
      <c r="AF57" s="4"/>
      <c r="AG57" s="32"/>
      <c r="AH57" s="4"/>
      <c r="AI57" s="4"/>
      <c r="AJ57" s="4"/>
      <c r="AK57" s="32"/>
      <c r="AL57" s="4"/>
      <c r="AM57" s="4"/>
      <c r="AN57" s="4"/>
      <c r="AO57" s="4"/>
      <c r="AP57" s="4"/>
      <c r="AQ57" s="32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5"/>
      <c r="BG57" s="5"/>
      <c r="BH57" s="5"/>
      <c r="BI57" s="5"/>
      <c r="BJ57" s="5"/>
      <c r="BK57" s="5"/>
      <c r="BL57" s="5"/>
      <c r="BM57" s="5"/>
      <c r="BN57" s="5"/>
      <c r="BO57" s="5"/>
    </row>
    <row r="58" spans="1:67" ht="15.75" customHeight="1">
      <c r="A58" s="31"/>
      <c r="B58" s="4"/>
      <c r="C58" s="4"/>
      <c r="D58" s="4"/>
      <c r="E58" s="4"/>
      <c r="F58" s="66"/>
      <c r="G58" s="4"/>
      <c r="H58" s="4"/>
      <c r="I58" s="4"/>
      <c r="J58" s="4"/>
      <c r="K58" s="4"/>
      <c r="L58" s="4"/>
      <c r="M58" s="66"/>
      <c r="N58" s="92"/>
      <c r="O58" s="92"/>
      <c r="P58" s="92"/>
      <c r="Q58" s="66"/>
      <c r="R58" s="4"/>
      <c r="S58" s="4"/>
      <c r="T58" s="4"/>
      <c r="U58" s="4"/>
      <c r="V58" s="4"/>
      <c r="W58" s="4"/>
      <c r="X58" s="4"/>
      <c r="Y58" s="66"/>
      <c r="Z58" s="4"/>
      <c r="AA58" s="4"/>
      <c r="AB58" s="4"/>
      <c r="AC58" s="4"/>
      <c r="AD58" s="4"/>
      <c r="AE58" s="4"/>
      <c r="AF58" s="4"/>
      <c r="AG58" s="32"/>
      <c r="AH58" s="4"/>
      <c r="AI58" s="4"/>
      <c r="AJ58" s="4"/>
      <c r="AK58" s="32"/>
      <c r="AL58" s="4"/>
      <c r="AM58" s="4"/>
      <c r="AN58" s="4"/>
      <c r="AO58" s="4"/>
      <c r="AP58" s="4"/>
      <c r="AQ58" s="32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5"/>
      <c r="BG58" s="5"/>
      <c r="BH58" s="5"/>
      <c r="BI58" s="5"/>
      <c r="BJ58" s="5"/>
      <c r="BK58" s="5"/>
      <c r="BL58" s="5"/>
      <c r="BM58" s="5"/>
      <c r="BN58" s="5"/>
      <c r="BO58" s="5"/>
    </row>
    <row r="59" spans="1:67" ht="15.75" customHeight="1">
      <c r="A59" s="31"/>
      <c r="B59" s="4"/>
      <c r="C59" s="4"/>
      <c r="D59" s="4"/>
      <c r="E59" s="4"/>
      <c r="F59" s="66"/>
      <c r="G59" s="4"/>
      <c r="H59" s="4"/>
      <c r="I59" s="4"/>
      <c r="J59" s="4"/>
      <c r="K59" s="4"/>
      <c r="L59" s="4"/>
      <c r="M59" s="66"/>
      <c r="N59" s="92"/>
      <c r="O59" s="92"/>
      <c r="P59" s="92"/>
      <c r="Q59" s="66"/>
      <c r="R59" s="4"/>
      <c r="S59" s="4"/>
      <c r="T59" s="4"/>
      <c r="U59" s="4"/>
      <c r="V59" s="4"/>
      <c r="W59" s="4"/>
      <c r="X59" s="4"/>
      <c r="Y59" s="66"/>
      <c r="Z59" s="4"/>
      <c r="AA59" s="4"/>
      <c r="AB59" s="4"/>
      <c r="AC59" s="4"/>
      <c r="AD59" s="4"/>
      <c r="AE59" s="4"/>
      <c r="AF59" s="4"/>
      <c r="AG59" s="32"/>
      <c r="AH59" s="4"/>
      <c r="AI59" s="4"/>
      <c r="AJ59" s="4"/>
      <c r="AK59" s="32"/>
      <c r="AL59" s="4"/>
      <c r="AM59" s="4"/>
      <c r="AN59" s="4"/>
      <c r="AO59" s="4"/>
      <c r="AP59" s="4"/>
      <c r="AQ59" s="32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5"/>
      <c r="BG59" s="5"/>
      <c r="BH59" s="5"/>
      <c r="BI59" s="5"/>
      <c r="BJ59" s="5"/>
      <c r="BK59" s="5"/>
      <c r="BL59" s="5"/>
      <c r="BM59" s="5"/>
      <c r="BN59" s="5"/>
      <c r="BO59" s="5"/>
    </row>
    <row r="60" spans="1:67" ht="15.75" customHeight="1">
      <c r="A60" s="31"/>
      <c r="B60" s="4"/>
      <c r="C60" s="4"/>
      <c r="D60" s="4"/>
      <c r="E60" s="4"/>
      <c r="F60" s="66"/>
      <c r="G60" s="4"/>
      <c r="H60" s="4"/>
      <c r="I60" s="4"/>
      <c r="J60" s="4"/>
      <c r="K60" s="4"/>
      <c r="L60" s="4"/>
      <c r="M60" s="66"/>
      <c r="N60" s="92"/>
      <c r="O60" s="92"/>
      <c r="P60" s="92"/>
      <c r="Q60" s="66"/>
      <c r="R60" s="4"/>
      <c r="S60" s="4"/>
      <c r="T60" s="4"/>
      <c r="U60" s="4"/>
      <c r="V60" s="4"/>
      <c r="W60" s="4"/>
      <c r="X60" s="4"/>
      <c r="Y60" s="66"/>
      <c r="Z60" s="4"/>
      <c r="AA60" s="4"/>
      <c r="AB60" s="4"/>
      <c r="AC60" s="4"/>
      <c r="AD60" s="4"/>
      <c r="AE60" s="4"/>
      <c r="AF60" s="4"/>
      <c r="AG60" s="32"/>
      <c r="AH60" s="4"/>
      <c r="AI60" s="4"/>
      <c r="AJ60" s="4"/>
      <c r="AK60" s="32"/>
      <c r="AL60" s="4"/>
      <c r="AM60" s="4"/>
      <c r="AN60" s="4"/>
      <c r="AO60" s="4"/>
      <c r="AP60" s="4"/>
      <c r="AQ60" s="32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5"/>
      <c r="BG60" s="5"/>
      <c r="BH60" s="5"/>
      <c r="BI60" s="5"/>
      <c r="BJ60" s="5"/>
      <c r="BK60" s="5"/>
      <c r="BL60" s="5"/>
      <c r="BM60" s="5"/>
      <c r="BN60" s="5"/>
      <c r="BO60" s="5"/>
    </row>
    <row r="61" spans="1:67" ht="15.75" customHeight="1">
      <c r="A61" s="31"/>
      <c r="B61" s="4"/>
      <c r="C61" s="4"/>
      <c r="D61" s="4"/>
      <c r="E61" s="4"/>
      <c r="F61" s="66"/>
      <c r="G61" s="4"/>
      <c r="H61" s="4"/>
      <c r="I61" s="4"/>
      <c r="J61" s="4"/>
      <c r="K61" s="4"/>
      <c r="L61" s="4"/>
      <c r="M61" s="66"/>
      <c r="N61" s="92"/>
      <c r="O61" s="92"/>
      <c r="P61" s="92"/>
      <c r="Q61" s="66"/>
      <c r="R61" s="4"/>
      <c r="S61" s="4"/>
      <c r="T61" s="4"/>
      <c r="U61" s="4"/>
      <c r="V61" s="4"/>
      <c r="W61" s="4"/>
      <c r="X61" s="4"/>
      <c r="Y61" s="66"/>
      <c r="Z61" s="4"/>
      <c r="AA61" s="4"/>
      <c r="AB61" s="4"/>
      <c r="AC61" s="4"/>
      <c r="AD61" s="4"/>
      <c r="AE61" s="4"/>
      <c r="AF61" s="4"/>
      <c r="AG61" s="32"/>
      <c r="AH61" s="4"/>
      <c r="AI61" s="4"/>
      <c r="AJ61" s="4"/>
      <c r="AK61" s="32"/>
      <c r="AL61" s="4"/>
      <c r="AM61" s="4"/>
      <c r="AN61" s="4"/>
      <c r="AO61" s="4"/>
      <c r="AP61" s="4"/>
      <c r="AQ61" s="32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5"/>
      <c r="BG61" s="5"/>
      <c r="BH61" s="5"/>
      <c r="BI61" s="5"/>
      <c r="BJ61" s="5"/>
      <c r="BK61" s="5"/>
      <c r="BL61" s="5"/>
      <c r="BM61" s="5"/>
      <c r="BN61" s="5"/>
      <c r="BO61" s="5"/>
    </row>
    <row r="62" spans="1:67" ht="15.75" customHeight="1">
      <c r="A62" s="31"/>
      <c r="B62" s="4"/>
      <c r="C62" s="4"/>
      <c r="D62" s="4"/>
      <c r="E62" s="4"/>
      <c r="F62" s="66"/>
      <c r="G62" s="4"/>
      <c r="H62" s="4"/>
      <c r="I62" s="4"/>
      <c r="J62" s="4"/>
      <c r="K62" s="4"/>
      <c r="L62" s="4"/>
      <c r="M62" s="66"/>
      <c r="N62" s="92"/>
      <c r="O62" s="92"/>
      <c r="P62" s="92"/>
      <c r="Q62" s="66"/>
      <c r="R62" s="4"/>
      <c r="S62" s="4"/>
      <c r="T62" s="4"/>
      <c r="U62" s="4"/>
      <c r="V62" s="4"/>
      <c r="W62" s="4"/>
      <c r="X62" s="4"/>
      <c r="Y62" s="66"/>
      <c r="Z62" s="4"/>
      <c r="AA62" s="4"/>
      <c r="AB62" s="4"/>
      <c r="AC62" s="4"/>
      <c r="AD62" s="4"/>
      <c r="AE62" s="4"/>
      <c r="AF62" s="4"/>
      <c r="AG62" s="32"/>
      <c r="AH62" s="4"/>
      <c r="AI62" s="4"/>
      <c r="AJ62" s="4"/>
      <c r="AK62" s="32"/>
      <c r="AL62" s="4"/>
      <c r="AM62" s="4"/>
      <c r="AN62" s="4"/>
      <c r="AO62" s="4"/>
      <c r="AP62" s="4"/>
      <c r="AQ62" s="32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5"/>
      <c r="BG62" s="5"/>
      <c r="BH62" s="5"/>
      <c r="BI62" s="5"/>
      <c r="BJ62" s="5"/>
      <c r="BK62" s="5"/>
      <c r="BL62" s="5"/>
      <c r="BM62" s="5"/>
      <c r="BN62" s="5"/>
      <c r="BO62" s="5"/>
    </row>
    <row r="63" spans="1:67" ht="15.75" customHeight="1">
      <c r="A63" s="31"/>
      <c r="B63" s="4"/>
      <c r="C63" s="4"/>
      <c r="D63" s="4"/>
      <c r="E63" s="4"/>
      <c r="F63" s="66"/>
      <c r="G63" s="4"/>
      <c r="H63" s="4"/>
      <c r="I63" s="4"/>
      <c r="J63" s="4"/>
      <c r="K63" s="4"/>
      <c r="L63" s="4"/>
      <c r="M63" s="66"/>
      <c r="N63" s="92"/>
      <c r="O63" s="92"/>
      <c r="P63" s="92"/>
      <c r="Q63" s="66"/>
      <c r="R63" s="4"/>
      <c r="S63" s="4"/>
      <c r="T63" s="4"/>
      <c r="U63" s="4"/>
      <c r="V63" s="4"/>
      <c r="W63" s="4"/>
      <c r="X63" s="4"/>
      <c r="Y63" s="66"/>
      <c r="Z63" s="4"/>
      <c r="AA63" s="4"/>
      <c r="AB63" s="4"/>
      <c r="AC63" s="4"/>
      <c r="AD63" s="4"/>
      <c r="AE63" s="4"/>
      <c r="AF63" s="4"/>
      <c r="AG63" s="32"/>
      <c r="AH63" s="4"/>
      <c r="AI63" s="4"/>
      <c r="AJ63" s="4"/>
      <c r="AK63" s="32"/>
      <c r="AL63" s="4"/>
      <c r="AM63" s="4"/>
      <c r="AN63" s="4"/>
      <c r="AO63" s="4"/>
      <c r="AP63" s="4"/>
      <c r="AQ63" s="32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5"/>
      <c r="BG63" s="5"/>
      <c r="BH63" s="5"/>
      <c r="BI63" s="5"/>
      <c r="BJ63" s="5"/>
      <c r="BK63" s="5"/>
      <c r="BL63" s="5"/>
      <c r="BM63" s="5"/>
      <c r="BN63" s="5"/>
      <c r="BO63" s="5"/>
    </row>
    <row r="64" spans="1:67" ht="15.75" customHeight="1">
      <c r="A64" s="31"/>
      <c r="B64" s="4"/>
      <c r="C64" s="4"/>
      <c r="D64" s="4"/>
      <c r="E64" s="4"/>
      <c r="F64" s="66"/>
      <c r="G64" s="4"/>
      <c r="H64" s="4"/>
      <c r="I64" s="4"/>
      <c r="J64" s="4"/>
      <c r="K64" s="4"/>
      <c r="L64" s="4"/>
      <c r="M64" s="66"/>
      <c r="N64" s="92"/>
      <c r="O64" s="92"/>
      <c r="P64" s="92"/>
      <c r="Q64" s="66"/>
      <c r="R64" s="4"/>
      <c r="S64" s="4"/>
      <c r="T64" s="4"/>
      <c r="U64" s="4"/>
      <c r="V64" s="4"/>
      <c r="W64" s="4"/>
      <c r="X64" s="4"/>
      <c r="Y64" s="66"/>
      <c r="Z64" s="4"/>
      <c r="AA64" s="4"/>
      <c r="AB64" s="4"/>
      <c r="AC64" s="4"/>
      <c r="AD64" s="4"/>
      <c r="AE64" s="4"/>
      <c r="AF64" s="4"/>
      <c r="AG64" s="32"/>
      <c r="AH64" s="4"/>
      <c r="AI64" s="4"/>
      <c r="AJ64" s="4"/>
      <c r="AK64" s="32"/>
      <c r="AL64" s="4"/>
      <c r="AM64" s="4"/>
      <c r="AN64" s="4"/>
      <c r="AO64" s="4"/>
      <c r="AP64" s="4"/>
      <c r="AQ64" s="32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5"/>
      <c r="BG64" s="5"/>
      <c r="BH64" s="5"/>
      <c r="BI64" s="5"/>
      <c r="BJ64" s="5"/>
      <c r="BK64" s="5"/>
      <c r="BL64" s="5"/>
      <c r="BM64" s="5"/>
      <c r="BN64" s="5"/>
      <c r="BO64" s="5"/>
    </row>
    <row r="65" spans="1:67" ht="15.75" customHeight="1">
      <c r="A65" s="31"/>
      <c r="B65" s="4"/>
      <c r="C65" s="4"/>
      <c r="D65" s="4"/>
      <c r="E65" s="4"/>
      <c r="F65" s="66"/>
      <c r="G65" s="4"/>
      <c r="H65" s="4"/>
      <c r="I65" s="4"/>
      <c r="J65" s="4"/>
      <c r="K65" s="4"/>
      <c r="L65" s="4"/>
      <c r="M65" s="66"/>
      <c r="N65" s="92"/>
      <c r="O65" s="92"/>
      <c r="P65" s="92"/>
      <c r="Q65" s="66"/>
      <c r="R65" s="4"/>
      <c r="S65" s="4"/>
      <c r="T65" s="4"/>
      <c r="U65" s="4"/>
      <c r="V65" s="4"/>
      <c r="W65" s="4"/>
      <c r="X65" s="4"/>
      <c r="Y65" s="66"/>
      <c r="Z65" s="4"/>
      <c r="AA65" s="4"/>
      <c r="AB65" s="4"/>
      <c r="AC65" s="4"/>
      <c r="AD65" s="4"/>
      <c r="AE65" s="4"/>
      <c r="AF65" s="4"/>
      <c r="AG65" s="32"/>
      <c r="AH65" s="4"/>
      <c r="AI65" s="4"/>
      <c r="AJ65" s="4"/>
      <c r="AK65" s="32"/>
      <c r="AL65" s="4"/>
      <c r="AM65" s="4"/>
      <c r="AN65" s="4"/>
      <c r="AO65" s="4"/>
      <c r="AP65" s="4"/>
      <c r="AQ65" s="32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5"/>
      <c r="BG65" s="5"/>
      <c r="BH65" s="5"/>
      <c r="BI65" s="5"/>
      <c r="BJ65" s="5"/>
      <c r="BK65" s="5"/>
      <c r="BL65" s="5"/>
      <c r="BM65" s="5"/>
      <c r="BN65" s="5"/>
      <c r="BO65" s="5"/>
    </row>
    <row r="66" spans="1:67" ht="15.75" customHeight="1">
      <c r="A66" s="31"/>
      <c r="B66" s="4"/>
      <c r="C66" s="4"/>
      <c r="D66" s="4"/>
      <c r="E66" s="4"/>
      <c r="F66" s="66"/>
      <c r="G66" s="4"/>
      <c r="H66" s="4"/>
      <c r="I66" s="4"/>
      <c r="J66" s="4"/>
      <c r="K66" s="4"/>
      <c r="L66" s="4"/>
      <c r="M66" s="66"/>
      <c r="N66" s="92"/>
      <c r="O66" s="92"/>
      <c r="P66" s="92"/>
      <c r="Q66" s="66"/>
      <c r="R66" s="4"/>
      <c r="S66" s="4"/>
      <c r="T66" s="4"/>
      <c r="U66" s="4"/>
      <c r="V66" s="4"/>
      <c r="W66" s="4"/>
      <c r="X66" s="4"/>
      <c r="Y66" s="66"/>
      <c r="Z66" s="4"/>
      <c r="AA66" s="4"/>
      <c r="AB66" s="4"/>
      <c r="AC66" s="4"/>
      <c r="AD66" s="4"/>
      <c r="AE66" s="4"/>
      <c r="AF66" s="4"/>
      <c r="AG66" s="32"/>
      <c r="AH66" s="4"/>
      <c r="AI66" s="4"/>
      <c r="AJ66" s="4"/>
      <c r="AK66" s="32"/>
      <c r="AL66" s="4"/>
      <c r="AM66" s="4"/>
      <c r="AN66" s="4"/>
      <c r="AO66" s="4"/>
      <c r="AP66" s="4"/>
      <c r="AQ66" s="32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5"/>
      <c r="BG66" s="5"/>
      <c r="BH66" s="5"/>
      <c r="BI66" s="5"/>
      <c r="BJ66" s="5"/>
      <c r="BK66" s="5"/>
      <c r="BL66" s="5"/>
      <c r="BM66" s="5"/>
      <c r="BN66" s="5"/>
      <c r="BO66" s="5"/>
    </row>
    <row r="67" spans="1:67" ht="15.75" customHeight="1">
      <c r="A67" s="31"/>
      <c r="B67" s="4"/>
      <c r="C67" s="4"/>
      <c r="D67" s="4"/>
      <c r="E67" s="4"/>
      <c r="F67" s="66"/>
      <c r="G67" s="4"/>
      <c r="H67" s="4"/>
      <c r="I67" s="4"/>
      <c r="J67" s="4"/>
      <c r="K67" s="4"/>
      <c r="L67" s="4"/>
      <c r="M67" s="66"/>
      <c r="N67" s="92"/>
      <c r="O67" s="92"/>
      <c r="P67" s="92"/>
      <c r="Q67" s="66"/>
      <c r="R67" s="4"/>
      <c r="S67" s="4"/>
      <c r="T67" s="4"/>
      <c r="U67" s="4"/>
      <c r="V67" s="4"/>
      <c r="W67" s="4"/>
      <c r="X67" s="4"/>
      <c r="Y67" s="66"/>
      <c r="Z67" s="4"/>
      <c r="AA67" s="4"/>
      <c r="AB67" s="4"/>
      <c r="AC67" s="4"/>
      <c r="AD67" s="4"/>
      <c r="AE67" s="4"/>
      <c r="AF67" s="4"/>
      <c r="AG67" s="32"/>
      <c r="AH67" s="4"/>
      <c r="AI67" s="4"/>
      <c r="AJ67" s="4"/>
      <c r="AK67" s="32"/>
      <c r="AL67" s="4"/>
      <c r="AM67" s="4"/>
      <c r="AN67" s="4"/>
      <c r="AO67" s="4"/>
      <c r="AP67" s="4"/>
      <c r="AQ67" s="32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5"/>
      <c r="BG67" s="5"/>
      <c r="BH67" s="5"/>
      <c r="BI67" s="5"/>
      <c r="BJ67" s="5"/>
      <c r="BK67" s="5"/>
      <c r="BL67" s="5"/>
      <c r="BM67" s="5"/>
      <c r="BN67" s="5"/>
      <c r="BO67" s="5"/>
    </row>
    <row r="68" spans="1:67" ht="15.75" customHeight="1">
      <c r="A68" s="31"/>
      <c r="B68" s="4"/>
      <c r="C68" s="4"/>
      <c r="D68" s="4"/>
      <c r="E68" s="4"/>
      <c r="F68" s="66"/>
      <c r="G68" s="4"/>
      <c r="H68" s="4"/>
      <c r="I68" s="4"/>
      <c r="J68" s="4"/>
      <c r="K68" s="4"/>
      <c r="L68" s="4"/>
      <c r="M68" s="66"/>
      <c r="N68" s="92"/>
      <c r="O68" s="92"/>
      <c r="P68" s="92"/>
      <c r="Q68" s="66"/>
      <c r="R68" s="4"/>
      <c r="S68" s="4"/>
      <c r="T68" s="4"/>
      <c r="U68" s="4"/>
      <c r="V68" s="4"/>
      <c r="W68" s="4"/>
      <c r="X68" s="4"/>
      <c r="Y68" s="66"/>
      <c r="Z68" s="4"/>
      <c r="AA68" s="4"/>
      <c r="AB68" s="4"/>
      <c r="AC68" s="4"/>
      <c r="AD68" s="4"/>
      <c r="AE68" s="4"/>
      <c r="AF68" s="4"/>
      <c r="AG68" s="32"/>
      <c r="AH68" s="4"/>
      <c r="AI68" s="4"/>
      <c r="AJ68" s="4"/>
      <c r="AK68" s="32"/>
      <c r="AL68" s="4"/>
      <c r="AM68" s="4"/>
      <c r="AN68" s="4"/>
      <c r="AO68" s="4"/>
      <c r="AP68" s="4"/>
      <c r="AQ68" s="32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5"/>
      <c r="BG68" s="5"/>
      <c r="BH68" s="5"/>
      <c r="BI68" s="5"/>
      <c r="BJ68" s="5"/>
      <c r="BK68" s="5"/>
      <c r="BL68" s="5"/>
      <c r="BM68" s="5"/>
      <c r="BN68" s="5"/>
      <c r="BO68" s="5"/>
    </row>
    <row r="69" spans="1:67" ht="15.75" customHeight="1">
      <c r="A69" s="31"/>
      <c r="B69" s="4"/>
      <c r="C69" s="4"/>
      <c r="D69" s="4"/>
      <c r="E69" s="4"/>
      <c r="F69" s="66"/>
      <c r="G69" s="4"/>
      <c r="H69" s="4"/>
      <c r="I69" s="4"/>
      <c r="J69" s="4"/>
      <c r="K69" s="4"/>
      <c r="L69" s="4"/>
      <c r="M69" s="66"/>
      <c r="N69" s="92"/>
      <c r="O69" s="92"/>
      <c r="P69" s="92"/>
      <c r="Q69" s="66"/>
      <c r="R69" s="4"/>
      <c r="S69" s="4"/>
      <c r="T69" s="4"/>
      <c r="U69" s="4"/>
      <c r="V69" s="4"/>
      <c r="W69" s="4"/>
      <c r="X69" s="4"/>
      <c r="Y69" s="66"/>
      <c r="Z69" s="4"/>
      <c r="AA69" s="4"/>
      <c r="AB69" s="4"/>
      <c r="AC69" s="4"/>
      <c r="AD69" s="4"/>
      <c r="AE69" s="4"/>
      <c r="AF69" s="4"/>
      <c r="AG69" s="32"/>
      <c r="AH69" s="4"/>
      <c r="AI69" s="4"/>
      <c r="AJ69" s="4"/>
      <c r="AK69" s="32"/>
      <c r="AL69" s="4"/>
      <c r="AM69" s="4"/>
      <c r="AN69" s="4"/>
      <c r="AO69" s="4"/>
      <c r="AP69" s="4"/>
      <c r="AQ69" s="32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5"/>
      <c r="BG69" s="5"/>
      <c r="BH69" s="5"/>
      <c r="BI69" s="5"/>
      <c r="BJ69" s="5"/>
      <c r="BK69" s="5"/>
      <c r="BL69" s="5"/>
      <c r="BM69" s="5"/>
      <c r="BN69" s="5"/>
      <c r="BO69" s="5"/>
    </row>
    <row r="70" spans="1:67" ht="15.75" customHeight="1">
      <c r="A70" s="31"/>
      <c r="B70" s="4"/>
      <c r="C70" s="4"/>
      <c r="D70" s="4"/>
      <c r="E70" s="4"/>
      <c r="F70" s="66"/>
      <c r="G70" s="4"/>
      <c r="H70" s="4"/>
      <c r="I70" s="4"/>
      <c r="J70" s="4"/>
      <c r="K70" s="4"/>
      <c r="L70" s="4"/>
      <c r="M70" s="66"/>
      <c r="N70" s="92"/>
      <c r="O70" s="92"/>
      <c r="P70" s="92"/>
      <c r="Q70" s="66"/>
      <c r="R70" s="4"/>
      <c r="S70" s="4"/>
      <c r="T70" s="4"/>
      <c r="U70" s="4"/>
      <c r="V70" s="4"/>
      <c r="W70" s="4"/>
      <c r="X70" s="4"/>
      <c r="Y70" s="66"/>
      <c r="Z70" s="4"/>
      <c r="AA70" s="4"/>
      <c r="AB70" s="4"/>
      <c r="AC70" s="4"/>
      <c r="AD70" s="4"/>
      <c r="AE70" s="4"/>
      <c r="AF70" s="4"/>
      <c r="AG70" s="32"/>
      <c r="AH70" s="4"/>
      <c r="AI70" s="4"/>
      <c r="AJ70" s="4"/>
      <c r="AK70" s="32"/>
      <c r="AL70" s="4"/>
      <c r="AM70" s="4"/>
      <c r="AN70" s="4"/>
      <c r="AO70" s="4"/>
      <c r="AP70" s="4"/>
      <c r="AQ70" s="32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5"/>
      <c r="BG70" s="5"/>
      <c r="BH70" s="5"/>
      <c r="BI70" s="5"/>
      <c r="BJ70" s="5"/>
      <c r="BK70" s="5"/>
      <c r="BL70" s="5"/>
      <c r="BM70" s="5"/>
      <c r="BN70" s="5"/>
      <c r="BO70" s="5"/>
    </row>
    <row r="71" spans="1:67" ht="15.75" customHeight="1">
      <c r="A71" s="31"/>
      <c r="B71" s="4"/>
      <c r="C71" s="4"/>
      <c r="D71" s="4"/>
      <c r="E71" s="4"/>
      <c r="F71" s="66"/>
      <c r="G71" s="4"/>
      <c r="H71" s="4"/>
      <c r="I71" s="4"/>
      <c r="J71" s="4"/>
      <c r="K71" s="4"/>
      <c r="L71" s="4"/>
      <c r="M71" s="66"/>
      <c r="N71" s="92"/>
      <c r="O71" s="92"/>
      <c r="P71" s="92"/>
      <c r="Q71" s="66"/>
      <c r="R71" s="4"/>
      <c r="S71" s="4"/>
      <c r="T71" s="4"/>
      <c r="U71" s="4"/>
      <c r="V71" s="4"/>
      <c r="W71" s="4"/>
      <c r="X71" s="4"/>
      <c r="Y71" s="66"/>
      <c r="Z71" s="4"/>
      <c r="AA71" s="4"/>
      <c r="AB71" s="4"/>
      <c r="AC71" s="4"/>
      <c r="AD71" s="4"/>
      <c r="AE71" s="4"/>
      <c r="AF71" s="4"/>
      <c r="AG71" s="32"/>
      <c r="AH71" s="4"/>
      <c r="AI71" s="4"/>
      <c r="AJ71" s="4"/>
      <c r="AK71" s="32"/>
      <c r="AL71" s="4"/>
      <c r="AM71" s="4"/>
      <c r="AN71" s="4"/>
      <c r="AO71" s="4"/>
      <c r="AP71" s="4"/>
      <c r="AQ71" s="32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5"/>
      <c r="BG71" s="5"/>
      <c r="BH71" s="5"/>
      <c r="BI71" s="5"/>
      <c r="BJ71" s="5"/>
      <c r="BK71" s="5"/>
      <c r="BL71" s="5"/>
      <c r="BM71" s="5"/>
      <c r="BN71" s="5"/>
      <c r="BO71" s="5"/>
    </row>
    <row r="72" spans="1:67" ht="15.75" customHeight="1">
      <c r="A72" s="31"/>
      <c r="B72" s="4"/>
      <c r="C72" s="4"/>
      <c r="D72" s="4"/>
      <c r="E72" s="4"/>
      <c r="F72" s="66"/>
      <c r="G72" s="4"/>
      <c r="H72" s="4"/>
      <c r="I72" s="4"/>
      <c r="J72" s="4"/>
      <c r="K72" s="4"/>
      <c r="L72" s="4"/>
      <c r="M72" s="66"/>
      <c r="N72" s="92"/>
      <c r="O72" s="92"/>
      <c r="P72" s="92"/>
      <c r="Q72" s="66"/>
      <c r="R72" s="4"/>
      <c r="S72" s="4"/>
      <c r="T72" s="4"/>
      <c r="U72" s="4"/>
      <c r="V72" s="4"/>
      <c r="W72" s="4"/>
      <c r="X72" s="4"/>
      <c r="Y72" s="66"/>
      <c r="Z72" s="4"/>
      <c r="AA72" s="4"/>
      <c r="AB72" s="4"/>
      <c r="AC72" s="4"/>
      <c r="AD72" s="4"/>
      <c r="AE72" s="4"/>
      <c r="AF72" s="4"/>
      <c r="AG72" s="32"/>
      <c r="AH72" s="4"/>
      <c r="AI72" s="4"/>
      <c r="AJ72" s="4"/>
      <c r="AK72" s="32"/>
      <c r="AL72" s="4"/>
      <c r="AM72" s="4"/>
      <c r="AN72" s="4"/>
      <c r="AO72" s="4"/>
      <c r="AP72" s="4"/>
      <c r="AQ72" s="32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5"/>
      <c r="BG72" s="5"/>
      <c r="BH72" s="5"/>
      <c r="BI72" s="5"/>
      <c r="BJ72" s="5"/>
      <c r="BK72" s="5"/>
      <c r="BL72" s="5"/>
      <c r="BM72" s="5"/>
      <c r="BN72" s="5"/>
      <c r="BO72" s="5"/>
    </row>
    <row r="73" spans="1:67" ht="15.75" customHeight="1">
      <c r="A73" s="31"/>
      <c r="B73" s="4"/>
      <c r="C73" s="4"/>
      <c r="D73" s="4"/>
      <c r="E73" s="4"/>
      <c r="F73" s="66"/>
      <c r="G73" s="4"/>
      <c r="H73" s="4"/>
      <c r="I73" s="4"/>
      <c r="J73" s="4"/>
      <c r="K73" s="4"/>
      <c r="L73" s="4"/>
      <c r="M73" s="66"/>
      <c r="N73" s="92"/>
      <c r="O73" s="92"/>
      <c r="P73" s="92"/>
      <c r="Q73" s="66"/>
      <c r="R73" s="4"/>
      <c r="S73" s="4"/>
      <c r="T73" s="4"/>
      <c r="U73" s="4"/>
      <c r="V73" s="4"/>
      <c r="W73" s="4"/>
      <c r="X73" s="4"/>
      <c r="Y73" s="66"/>
      <c r="Z73" s="4"/>
      <c r="AA73" s="4"/>
      <c r="AB73" s="4"/>
      <c r="AC73" s="4"/>
      <c r="AD73" s="4"/>
      <c r="AE73" s="4"/>
      <c r="AF73" s="4"/>
      <c r="AG73" s="32"/>
      <c r="AH73" s="4"/>
      <c r="AI73" s="4"/>
      <c r="AJ73" s="4"/>
      <c r="AK73" s="32"/>
      <c r="AL73" s="4"/>
      <c r="AM73" s="4"/>
      <c r="AN73" s="4"/>
      <c r="AO73" s="4"/>
      <c r="AP73" s="4"/>
      <c r="AQ73" s="32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5"/>
      <c r="BG73" s="5"/>
      <c r="BH73" s="5"/>
      <c r="BI73" s="5"/>
      <c r="BJ73" s="5"/>
      <c r="BK73" s="5"/>
      <c r="BL73" s="5"/>
      <c r="BM73" s="5"/>
      <c r="BN73" s="5"/>
      <c r="BO73" s="5"/>
    </row>
    <row r="74" spans="1:67" ht="15.75" customHeight="1">
      <c r="A74" s="31"/>
      <c r="B74" s="4"/>
      <c r="C74" s="4"/>
      <c r="D74" s="4"/>
      <c r="E74" s="4"/>
      <c r="F74" s="66"/>
      <c r="G74" s="4"/>
      <c r="H74" s="4"/>
      <c r="I74" s="4"/>
      <c r="J74" s="4"/>
      <c r="K74" s="4"/>
      <c r="L74" s="4"/>
      <c r="M74" s="66"/>
      <c r="N74" s="92"/>
      <c r="O74" s="92"/>
      <c r="P74" s="92"/>
      <c r="Q74" s="66"/>
      <c r="R74" s="4"/>
      <c r="S74" s="4"/>
      <c r="T74" s="4"/>
      <c r="U74" s="4"/>
      <c r="V74" s="4"/>
      <c r="W74" s="4"/>
      <c r="X74" s="4"/>
      <c r="Y74" s="66"/>
      <c r="Z74" s="4"/>
      <c r="AA74" s="4"/>
      <c r="AB74" s="4"/>
      <c r="AC74" s="4"/>
      <c r="AD74" s="4"/>
      <c r="AE74" s="4"/>
      <c r="AF74" s="4"/>
      <c r="AG74" s="32"/>
      <c r="AH74" s="4"/>
      <c r="AI74" s="4"/>
      <c r="AJ74" s="4"/>
      <c r="AK74" s="32"/>
      <c r="AL74" s="4"/>
      <c r="AM74" s="4"/>
      <c r="AN74" s="4"/>
      <c r="AO74" s="4"/>
      <c r="AP74" s="4"/>
      <c r="AQ74" s="32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5"/>
      <c r="BG74" s="5"/>
      <c r="BH74" s="5"/>
      <c r="BI74" s="5"/>
      <c r="BJ74" s="5"/>
      <c r="BK74" s="5"/>
      <c r="BL74" s="5"/>
      <c r="BM74" s="5"/>
      <c r="BN74" s="5"/>
      <c r="BO74" s="5"/>
    </row>
    <row r="75" spans="1:67" ht="15.75" customHeight="1">
      <c r="A75" s="31"/>
      <c r="B75" s="4"/>
      <c r="C75" s="4"/>
      <c r="D75" s="4"/>
      <c r="E75" s="4"/>
      <c r="F75" s="66"/>
      <c r="G75" s="4"/>
      <c r="H75" s="4"/>
      <c r="I75" s="4"/>
      <c r="J75" s="4"/>
      <c r="K75" s="4"/>
      <c r="L75" s="4"/>
      <c r="M75" s="66"/>
      <c r="N75" s="92"/>
      <c r="O75" s="92"/>
      <c r="P75" s="92"/>
      <c r="Q75" s="66"/>
      <c r="R75" s="4"/>
      <c r="S75" s="4"/>
      <c r="T75" s="4"/>
      <c r="U75" s="4"/>
      <c r="V75" s="4"/>
      <c r="W75" s="4"/>
      <c r="X75" s="4"/>
      <c r="Y75" s="66"/>
      <c r="Z75" s="4"/>
      <c r="AA75" s="4"/>
      <c r="AB75" s="4"/>
      <c r="AC75" s="4"/>
      <c r="AD75" s="4"/>
      <c r="AE75" s="4"/>
      <c r="AF75" s="4"/>
      <c r="AG75" s="32"/>
      <c r="AH75" s="4"/>
      <c r="AI75" s="4"/>
      <c r="AJ75" s="4"/>
      <c r="AK75" s="32"/>
      <c r="AL75" s="4"/>
      <c r="AM75" s="4"/>
      <c r="AN75" s="4"/>
      <c r="AO75" s="4"/>
      <c r="AP75" s="4"/>
      <c r="AQ75" s="32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5"/>
      <c r="BG75" s="5"/>
      <c r="BH75" s="5"/>
      <c r="BI75" s="5"/>
      <c r="BJ75" s="5"/>
      <c r="BK75" s="5"/>
      <c r="BL75" s="5"/>
      <c r="BM75" s="5"/>
      <c r="BN75" s="5"/>
      <c r="BO75" s="5"/>
    </row>
    <row r="76" spans="1:67" ht="15.75" customHeight="1">
      <c r="A76" s="31"/>
      <c r="B76" s="4"/>
      <c r="C76" s="4"/>
      <c r="D76" s="4"/>
      <c r="E76" s="4"/>
      <c r="F76" s="66"/>
      <c r="G76" s="4"/>
      <c r="H76" s="4"/>
      <c r="I76" s="4"/>
      <c r="J76" s="4"/>
      <c r="K76" s="4"/>
      <c r="L76" s="4"/>
      <c r="M76" s="66"/>
      <c r="N76" s="92"/>
      <c r="O76" s="92"/>
      <c r="P76" s="92"/>
      <c r="Q76" s="66"/>
      <c r="R76" s="4"/>
      <c r="S76" s="4"/>
      <c r="T76" s="4"/>
      <c r="U76" s="4"/>
      <c r="V76" s="4"/>
      <c r="W76" s="4"/>
      <c r="X76" s="4"/>
      <c r="Y76" s="66"/>
      <c r="Z76" s="4"/>
      <c r="AA76" s="4"/>
      <c r="AB76" s="4"/>
      <c r="AC76" s="4"/>
      <c r="AD76" s="4"/>
      <c r="AE76" s="4"/>
      <c r="AF76" s="4"/>
      <c r="AG76" s="32"/>
      <c r="AH76" s="4"/>
      <c r="AI76" s="4"/>
      <c r="AJ76" s="4"/>
      <c r="AK76" s="32"/>
      <c r="AL76" s="4"/>
      <c r="AM76" s="4"/>
      <c r="AN76" s="4"/>
      <c r="AO76" s="4"/>
      <c r="AP76" s="4"/>
      <c r="AQ76" s="32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5"/>
      <c r="BG76" s="5"/>
      <c r="BH76" s="5"/>
      <c r="BI76" s="5"/>
      <c r="BJ76" s="5"/>
      <c r="BK76" s="5"/>
      <c r="BL76" s="5"/>
      <c r="BM76" s="5"/>
      <c r="BN76" s="5"/>
      <c r="BO76" s="5"/>
    </row>
    <row r="77" spans="1:67" ht="15.75" customHeight="1">
      <c r="A77" s="31"/>
      <c r="B77" s="4"/>
      <c r="C77" s="4"/>
      <c r="D77" s="4"/>
      <c r="E77" s="4"/>
      <c r="F77" s="66"/>
      <c r="G77" s="4"/>
      <c r="H77" s="4"/>
      <c r="I77" s="4"/>
      <c r="J77" s="4"/>
      <c r="K77" s="4"/>
      <c r="L77" s="4"/>
      <c r="M77" s="66"/>
      <c r="N77" s="92"/>
      <c r="O77" s="92"/>
      <c r="P77" s="92"/>
      <c r="Q77" s="66"/>
      <c r="R77" s="4"/>
      <c r="S77" s="4"/>
      <c r="T77" s="4"/>
      <c r="U77" s="4"/>
      <c r="V77" s="4"/>
      <c r="W77" s="4"/>
      <c r="X77" s="4"/>
      <c r="Y77" s="66"/>
      <c r="Z77" s="4"/>
      <c r="AA77" s="4"/>
      <c r="AB77" s="4"/>
      <c r="AC77" s="4"/>
      <c r="AD77" s="4"/>
      <c r="AE77" s="4"/>
      <c r="AF77" s="4"/>
      <c r="AG77" s="32"/>
      <c r="AH77" s="4"/>
      <c r="AI77" s="4"/>
      <c r="AJ77" s="4"/>
      <c r="AK77" s="32"/>
      <c r="AL77" s="4"/>
      <c r="AM77" s="4"/>
      <c r="AN77" s="4"/>
      <c r="AO77" s="4"/>
      <c r="AP77" s="4"/>
      <c r="AQ77" s="32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5"/>
      <c r="BG77" s="5"/>
      <c r="BH77" s="5"/>
      <c r="BI77" s="5"/>
      <c r="BJ77" s="5"/>
      <c r="BK77" s="5"/>
      <c r="BL77" s="5"/>
      <c r="BM77" s="5"/>
      <c r="BN77" s="5"/>
      <c r="BO77" s="5"/>
    </row>
    <row r="78" spans="1:67" ht="15.75" customHeight="1">
      <c r="A78" s="31"/>
      <c r="B78" s="4"/>
      <c r="C78" s="4"/>
      <c r="D78" s="4"/>
      <c r="E78" s="4"/>
      <c r="F78" s="66"/>
      <c r="G78" s="4"/>
      <c r="H78" s="4"/>
      <c r="I78" s="4"/>
      <c r="J78" s="4"/>
      <c r="K78" s="4"/>
      <c r="L78" s="4"/>
      <c r="M78" s="66"/>
      <c r="N78" s="92"/>
      <c r="O78" s="92"/>
      <c r="P78" s="92"/>
      <c r="Q78" s="66"/>
      <c r="R78" s="4"/>
      <c r="S78" s="4"/>
      <c r="T78" s="4"/>
      <c r="U78" s="4"/>
      <c r="V78" s="4"/>
      <c r="W78" s="4"/>
      <c r="X78" s="4"/>
      <c r="Y78" s="66"/>
      <c r="Z78" s="4"/>
      <c r="AA78" s="4"/>
      <c r="AB78" s="4"/>
      <c r="AC78" s="4"/>
      <c r="AD78" s="4"/>
      <c r="AE78" s="4"/>
      <c r="AF78" s="4"/>
      <c r="AG78" s="32"/>
      <c r="AH78" s="4"/>
      <c r="AI78" s="4"/>
      <c r="AJ78" s="4"/>
      <c r="AK78" s="32"/>
      <c r="AL78" s="4"/>
      <c r="AM78" s="4"/>
      <c r="AN78" s="4"/>
      <c r="AO78" s="4"/>
      <c r="AP78" s="4"/>
      <c r="AQ78" s="32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5"/>
      <c r="BG78" s="5"/>
      <c r="BH78" s="5"/>
      <c r="BI78" s="5"/>
      <c r="BJ78" s="5"/>
      <c r="BK78" s="5"/>
      <c r="BL78" s="5"/>
      <c r="BM78" s="5"/>
      <c r="BN78" s="5"/>
      <c r="BO78" s="5"/>
    </row>
    <row r="79" spans="1:67" ht="15.75" customHeight="1">
      <c r="A79" s="31"/>
      <c r="B79" s="4"/>
      <c r="C79" s="4"/>
      <c r="D79" s="4"/>
      <c r="E79" s="4"/>
      <c r="F79" s="66"/>
      <c r="G79" s="4"/>
      <c r="H79" s="4"/>
      <c r="I79" s="4"/>
      <c r="J79" s="4"/>
      <c r="K79" s="4"/>
      <c r="L79" s="4"/>
      <c r="M79" s="66"/>
      <c r="N79" s="92"/>
      <c r="O79" s="92"/>
      <c r="P79" s="92"/>
      <c r="Q79" s="66"/>
      <c r="R79" s="4"/>
      <c r="S79" s="4"/>
      <c r="T79" s="4"/>
      <c r="U79" s="4"/>
      <c r="V79" s="4"/>
      <c r="W79" s="4"/>
      <c r="X79" s="4"/>
      <c r="Y79" s="66"/>
      <c r="Z79" s="4"/>
      <c r="AA79" s="4"/>
      <c r="AB79" s="4"/>
      <c r="AC79" s="4"/>
      <c r="AD79" s="4"/>
      <c r="AE79" s="4"/>
      <c r="AF79" s="4"/>
      <c r="AG79" s="32"/>
      <c r="AH79" s="4"/>
      <c r="AI79" s="4"/>
      <c r="AJ79" s="4"/>
      <c r="AK79" s="32"/>
      <c r="AL79" s="4"/>
      <c r="AM79" s="4"/>
      <c r="AN79" s="4"/>
      <c r="AO79" s="4"/>
      <c r="AP79" s="4"/>
      <c r="AQ79" s="32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5"/>
      <c r="BG79" s="5"/>
      <c r="BH79" s="5"/>
      <c r="BI79" s="5"/>
      <c r="BJ79" s="5"/>
      <c r="BK79" s="5"/>
      <c r="BL79" s="5"/>
      <c r="BM79" s="5"/>
      <c r="BN79" s="5"/>
      <c r="BO79" s="5"/>
    </row>
    <row r="80" spans="1:67" ht="15.75" customHeight="1">
      <c r="A80" s="31"/>
      <c r="B80" s="4"/>
      <c r="C80" s="4"/>
      <c r="D80" s="4"/>
      <c r="E80" s="4"/>
      <c r="F80" s="66"/>
      <c r="G80" s="4"/>
      <c r="H80" s="4"/>
      <c r="I80" s="4"/>
      <c r="J80" s="4"/>
      <c r="K80" s="4"/>
      <c r="L80" s="4"/>
      <c r="M80" s="66"/>
      <c r="N80" s="92"/>
      <c r="O80" s="92"/>
      <c r="P80" s="92"/>
      <c r="Q80" s="66"/>
      <c r="R80" s="4"/>
      <c r="S80" s="4"/>
      <c r="T80" s="4"/>
      <c r="U80" s="4"/>
      <c r="V80" s="4"/>
      <c r="W80" s="4"/>
      <c r="X80" s="4"/>
      <c r="Y80" s="66"/>
      <c r="Z80" s="4"/>
      <c r="AA80" s="4"/>
      <c r="AB80" s="4"/>
      <c r="AC80" s="4"/>
      <c r="AD80" s="4"/>
      <c r="AE80" s="4"/>
      <c r="AF80" s="4"/>
      <c r="AG80" s="32"/>
      <c r="AH80" s="4"/>
      <c r="AI80" s="4"/>
      <c r="AJ80" s="4"/>
      <c r="AK80" s="32"/>
      <c r="AL80" s="4"/>
      <c r="AM80" s="4"/>
      <c r="AN80" s="4"/>
      <c r="AO80" s="4"/>
      <c r="AP80" s="4"/>
      <c r="AQ80" s="32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5"/>
      <c r="BG80" s="5"/>
      <c r="BH80" s="5"/>
      <c r="BI80" s="5"/>
      <c r="BJ80" s="5"/>
      <c r="BK80" s="5"/>
      <c r="BL80" s="5"/>
      <c r="BM80" s="5"/>
      <c r="BN80" s="5"/>
      <c r="BO80" s="5"/>
    </row>
    <row r="81" spans="1:67" ht="15.75" customHeight="1">
      <c r="A81" s="31"/>
      <c r="B81" s="4"/>
      <c r="C81" s="4"/>
      <c r="D81" s="4"/>
      <c r="E81" s="4"/>
      <c r="F81" s="66"/>
      <c r="G81" s="4"/>
      <c r="H81" s="4"/>
      <c r="I81" s="4"/>
      <c r="J81" s="4"/>
      <c r="K81" s="4"/>
      <c r="L81" s="4"/>
      <c r="M81" s="66"/>
      <c r="N81" s="92"/>
      <c r="O81" s="92"/>
      <c r="P81" s="92"/>
      <c r="Q81" s="66"/>
      <c r="R81" s="4"/>
      <c r="S81" s="4"/>
      <c r="T81" s="4"/>
      <c r="U81" s="4"/>
      <c r="V81" s="4"/>
      <c r="W81" s="4"/>
      <c r="X81" s="4"/>
      <c r="Y81" s="66"/>
      <c r="Z81" s="4"/>
      <c r="AA81" s="4"/>
      <c r="AB81" s="4"/>
      <c r="AC81" s="4"/>
      <c r="AD81" s="4"/>
      <c r="AE81" s="4"/>
      <c r="AF81" s="4"/>
      <c r="AG81" s="32"/>
      <c r="AH81" s="4"/>
      <c r="AI81" s="4"/>
      <c r="AJ81" s="4"/>
      <c r="AK81" s="32"/>
      <c r="AL81" s="4"/>
      <c r="AM81" s="4"/>
      <c r="AN81" s="4"/>
      <c r="AO81" s="4"/>
      <c r="AP81" s="4"/>
      <c r="AQ81" s="32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5"/>
      <c r="BG81" s="5"/>
      <c r="BH81" s="5"/>
      <c r="BI81" s="5"/>
      <c r="BJ81" s="5"/>
      <c r="BK81" s="5"/>
      <c r="BL81" s="5"/>
      <c r="BM81" s="5"/>
      <c r="BN81" s="5"/>
      <c r="BO81" s="5"/>
    </row>
    <row r="82" spans="1:67" ht="15.75" customHeight="1">
      <c r="A82" s="31"/>
      <c r="B82" s="4"/>
      <c r="C82" s="4"/>
      <c r="D82" s="4"/>
      <c r="E82" s="4"/>
      <c r="F82" s="66"/>
      <c r="G82" s="4"/>
      <c r="H82" s="4"/>
      <c r="I82" s="4"/>
      <c r="J82" s="4"/>
      <c r="K82" s="4"/>
      <c r="L82" s="4"/>
      <c r="M82" s="66"/>
      <c r="N82" s="92"/>
      <c r="O82" s="92"/>
      <c r="P82" s="92"/>
      <c r="Q82" s="66"/>
      <c r="R82" s="4"/>
      <c r="S82" s="4"/>
      <c r="T82" s="4"/>
      <c r="U82" s="4"/>
      <c r="V82" s="4"/>
      <c r="W82" s="4"/>
      <c r="X82" s="4"/>
      <c r="Y82" s="66"/>
      <c r="Z82" s="4"/>
      <c r="AA82" s="4"/>
      <c r="AB82" s="4"/>
      <c r="AC82" s="4"/>
      <c r="AD82" s="4"/>
      <c r="AE82" s="4"/>
      <c r="AF82" s="4"/>
      <c r="AG82" s="32"/>
      <c r="AH82" s="4"/>
      <c r="AI82" s="4"/>
      <c r="AJ82" s="4"/>
      <c r="AK82" s="32"/>
      <c r="AL82" s="4"/>
      <c r="AM82" s="4"/>
      <c r="AN82" s="4"/>
      <c r="AO82" s="4"/>
      <c r="AP82" s="4"/>
      <c r="AQ82" s="32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5"/>
      <c r="BG82" s="5"/>
      <c r="BH82" s="5"/>
      <c r="BI82" s="5"/>
      <c r="BJ82" s="5"/>
      <c r="BK82" s="5"/>
      <c r="BL82" s="5"/>
      <c r="BM82" s="5"/>
      <c r="BN82" s="5"/>
      <c r="BO82" s="5"/>
    </row>
    <row r="83" spans="1:67" ht="15.75" customHeight="1">
      <c r="A83" s="31"/>
      <c r="B83" s="4"/>
      <c r="C83" s="4"/>
      <c r="D83" s="4"/>
      <c r="E83" s="4"/>
      <c r="F83" s="66"/>
      <c r="G83" s="4"/>
      <c r="H83" s="4"/>
      <c r="I83" s="4"/>
      <c r="J83" s="4"/>
      <c r="K83" s="4"/>
      <c r="L83" s="4"/>
      <c r="M83" s="66"/>
      <c r="N83" s="92"/>
      <c r="O83" s="92"/>
      <c r="P83" s="92"/>
      <c r="Q83" s="66"/>
      <c r="R83" s="4"/>
      <c r="S83" s="4"/>
      <c r="T83" s="4"/>
      <c r="U83" s="4"/>
      <c r="V83" s="4"/>
      <c r="W83" s="4"/>
      <c r="X83" s="4"/>
      <c r="Y83" s="66"/>
      <c r="Z83" s="4"/>
      <c r="AA83" s="4"/>
      <c r="AB83" s="4"/>
      <c r="AC83" s="4"/>
      <c r="AD83" s="4"/>
      <c r="AE83" s="4"/>
      <c r="AF83" s="4"/>
      <c r="AG83" s="32"/>
      <c r="AH83" s="4"/>
      <c r="AI83" s="4"/>
      <c r="AJ83" s="4"/>
      <c r="AK83" s="32"/>
      <c r="AL83" s="4"/>
      <c r="AM83" s="4"/>
      <c r="AN83" s="4"/>
      <c r="AO83" s="4"/>
      <c r="AP83" s="4"/>
      <c r="AQ83" s="32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5"/>
      <c r="BG83" s="5"/>
      <c r="BH83" s="5"/>
      <c r="BI83" s="5"/>
      <c r="BJ83" s="5"/>
      <c r="BK83" s="5"/>
      <c r="BL83" s="5"/>
      <c r="BM83" s="5"/>
      <c r="BN83" s="5"/>
      <c r="BO83" s="5"/>
    </row>
    <row r="84" spans="1:67" ht="15.75" customHeight="1">
      <c r="A84" s="31"/>
      <c r="B84" s="4"/>
      <c r="C84" s="4"/>
      <c r="D84" s="4"/>
      <c r="E84" s="4"/>
      <c r="F84" s="66"/>
      <c r="G84" s="4"/>
      <c r="H84" s="4"/>
      <c r="I84" s="4"/>
      <c r="J84" s="4"/>
      <c r="K84" s="4"/>
      <c r="L84" s="4"/>
      <c r="M84" s="66"/>
      <c r="N84" s="92"/>
      <c r="O84" s="92"/>
      <c r="P84" s="92"/>
      <c r="Q84" s="66"/>
      <c r="R84" s="4"/>
      <c r="S84" s="4"/>
      <c r="T84" s="4"/>
      <c r="U84" s="4"/>
      <c r="V84" s="4"/>
      <c r="W84" s="4"/>
      <c r="X84" s="4"/>
      <c r="Y84" s="66"/>
      <c r="Z84" s="4"/>
      <c r="AA84" s="4"/>
      <c r="AB84" s="4"/>
      <c r="AC84" s="4"/>
      <c r="AD84" s="4"/>
      <c r="AE84" s="4"/>
      <c r="AF84" s="4"/>
      <c r="AG84" s="32"/>
      <c r="AH84" s="4"/>
      <c r="AI84" s="4"/>
      <c r="AJ84" s="4"/>
      <c r="AK84" s="32"/>
      <c r="AL84" s="4"/>
      <c r="AM84" s="4"/>
      <c r="AN84" s="4"/>
      <c r="AO84" s="4"/>
      <c r="AP84" s="4"/>
      <c r="AQ84" s="32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5"/>
      <c r="BG84" s="5"/>
      <c r="BH84" s="5"/>
      <c r="BI84" s="5"/>
      <c r="BJ84" s="5"/>
      <c r="BK84" s="5"/>
      <c r="BL84" s="5"/>
      <c r="BM84" s="5"/>
      <c r="BN84" s="5"/>
      <c r="BO84" s="5"/>
    </row>
    <row r="85" spans="1:67" ht="15.75" customHeight="1">
      <c r="A85" s="31"/>
      <c r="B85" s="4"/>
      <c r="C85" s="4"/>
      <c r="D85" s="4"/>
      <c r="E85" s="4"/>
      <c r="F85" s="66"/>
      <c r="G85" s="4"/>
      <c r="H85" s="4"/>
      <c r="I85" s="4"/>
      <c r="J85" s="4"/>
      <c r="K85" s="4"/>
      <c r="L85" s="4"/>
      <c r="M85" s="66"/>
      <c r="N85" s="92"/>
      <c r="O85" s="92"/>
      <c r="P85" s="92"/>
      <c r="Q85" s="66"/>
      <c r="R85" s="4"/>
      <c r="S85" s="4"/>
      <c r="T85" s="4"/>
      <c r="U85" s="4"/>
      <c r="V85" s="4"/>
      <c r="W85" s="4"/>
      <c r="X85" s="4"/>
      <c r="Y85" s="66"/>
      <c r="Z85" s="4"/>
      <c r="AA85" s="4"/>
      <c r="AB85" s="4"/>
      <c r="AC85" s="4"/>
      <c r="AD85" s="4"/>
      <c r="AE85" s="4"/>
      <c r="AF85" s="4"/>
      <c r="AG85" s="32"/>
      <c r="AH85" s="4"/>
      <c r="AI85" s="4"/>
      <c r="AJ85" s="4"/>
      <c r="AK85" s="32"/>
      <c r="AL85" s="4"/>
      <c r="AM85" s="4"/>
      <c r="AN85" s="4"/>
      <c r="AO85" s="4"/>
      <c r="AP85" s="4"/>
      <c r="AQ85" s="32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5"/>
      <c r="BG85" s="5"/>
      <c r="BH85" s="5"/>
      <c r="BI85" s="5"/>
      <c r="BJ85" s="5"/>
      <c r="BK85" s="5"/>
      <c r="BL85" s="5"/>
      <c r="BM85" s="5"/>
      <c r="BN85" s="5"/>
      <c r="BO85" s="5"/>
    </row>
    <row r="86" spans="1:67" ht="15.75" customHeight="1">
      <c r="A86" s="31"/>
      <c r="B86" s="4"/>
      <c r="C86" s="4"/>
      <c r="D86" s="4"/>
      <c r="E86" s="4"/>
      <c r="F86" s="66"/>
      <c r="G86" s="4"/>
      <c r="H86" s="4"/>
      <c r="I86" s="4"/>
      <c r="J86" s="4"/>
      <c r="K86" s="4"/>
      <c r="L86" s="4"/>
      <c r="M86" s="66"/>
      <c r="N86" s="92"/>
      <c r="O86" s="92"/>
      <c r="P86" s="92"/>
      <c r="Q86" s="66"/>
      <c r="R86" s="4"/>
      <c r="S86" s="4"/>
      <c r="T86" s="4"/>
      <c r="U86" s="4"/>
      <c r="V86" s="4"/>
      <c r="W86" s="4"/>
      <c r="X86" s="4"/>
      <c r="Y86" s="66"/>
      <c r="Z86" s="4"/>
      <c r="AA86" s="4"/>
      <c r="AB86" s="4"/>
      <c r="AC86" s="4"/>
      <c r="AD86" s="4"/>
      <c r="AE86" s="4"/>
      <c r="AF86" s="4"/>
      <c r="AG86" s="32"/>
      <c r="AH86" s="4"/>
      <c r="AI86" s="4"/>
      <c r="AJ86" s="4"/>
      <c r="AK86" s="32"/>
      <c r="AL86" s="4"/>
      <c r="AM86" s="4"/>
      <c r="AN86" s="4"/>
      <c r="AO86" s="4"/>
      <c r="AP86" s="4"/>
      <c r="AQ86" s="32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5"/>
      <c r="BG86" s="5"/>
      <c r="BH86" s="5"/>
      <c r="BI86" s="5"/>
      <c r="BJ86" s="5"/>
      <c r="BK86" s="5"/>
      <c r="BL86" s="5"/>
      <c r="BM86" s="5"/>
      <c r="BN86" s="5"/>
      <c r="BO86" s="5"/>
    </row>
    <row r="87" spans="1:67" ht="15.75" customHeight="1">
      <c r="A87" s="31"/>
      <c r="B87" s="4"/>
      <c r="C87" s="4"/>
      <c r="D87" s="4"/>
      <c r="E87" s="4"/>
      <c r="F87" s="66"/>
      <c r="G87" s="4"/>
      <c r="H87" s="4"/>
      <c r="I87" s="4"/>
      <c r="J87" s="4"/>
      <c r="K87" s="4"/>
      <c r="L87" s="4"/>
      <c r="M87" s="66"/>
      <c r="N87" s="92"/>
      <c r="O87" s="92"/>
      <c r="P87" s="92"/>
      <c r="Q87" s="66"/>
      <c r="R87" s="4"/>
      <c r="S87" s="4"/>
      <c r="T87" s="4"/>
      <c r="U87" s="4"/>
      <c r="V87" s="4"/>
      <c r="W87" s="4"/>
      <c r="X87" s="4"/>
      <c r="Y87" s="66"/>
      <c r="Z87" s="4"/>
      <c r="AA87" s="4"/>
      <c r="AB87" s="4"/>
      <c r="AC87" s="4"/>
      <c r="AD87" s="4"/>
      <c r="AE87" s="4"/>
      <c r="AF87" s="4"/>
      <c r="AG87" s="32"/>
      <c r="AH87" s="4"/>
      <c r="AI87" s="4"/>
      <c r="AJ87" s="4"/>
      <c r="AK87" s="32"/>
      <c r="AL87" s="4"/>
      <c r="AM87" s="4"/>
      <c r="AN87" s="4"/>
      <c r="AO87" s="4"/>
      <c r="AP87" s="4"/>
      <c r="AQ87" s="32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5"/>
      <c r="BG87" s="5"/>
      <c r="BH87" s="5"/>
      <c r="BI87" s="5"/>
      <c r="BJ87" s="5"/>
      <c r="BK87" s="5"/>
      <c r="BL87" s="5"/>
      <c r="BM87" s="5"/>
      <c r="BN87" s="5"/>
      <c r="BO87" s="5"/>
    </row>
    <row r="88" spans="1:67" ht="15.75" customHeight="1">
      <c r="A88" s="31"/>
      <c r="B88" s="4"/>
      <c r="C88" s="4"/>
      <c r="D88" s="4"/>
      <c r="E88" s="4"/>
      <c r="F88" s="66"/>
      <c r="G88" s="4"/>
      <c r="H88" s="4"/>
      <c r="I88" s="4"/>
      <c r="J88" s="4"/>
      <c r="K88" s="4"/>
      <c r="L88" s="4"/>
      <c r="M88" s="66"/>
      <c r="N88" s="92"/>
      <c r="O88" s="92"/>
      <c r="P88" s="92"/>
      <c r="Q88" s="66"/>
      <c r="R88" s="4"/>
      <c r="S88" s="4"/>
      <c r="T88" s="4"/>
      <c r="U88" s="4"/>
      <c r="V88" s="4"/>
      <c r="W88" s="4"/>
      <c r="X88" s="4"/>
      <c r="Y88" s="66"/>
      <c r="Z88" s="4"/>
      <c r="AA88" s="4"/>
      <c r="AB88" s="4"/>
      <c r="AC88" s="4"/>
      <c r="AD88" s="4"/>
      <c r="AE88" s="4"/>
      <c r="AF88" s="4"/>
      <c r="AG88" s="32"/>
      <c r="AH88" s="4"/>
      <c r="AI88" s="4"/>
      <c r="AJ88" s="4"/>
      <c r="AK88" s="32"/>
      <c r="AL88" s="4"/>
      <c r="AM88" s="4"/>
      <c r="AN88" s="4"/>
      <c r="AO88" s="4"/>
      <c r="AP88" s="4"/>
      <c r="AQ88" s="32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5"/>
      <c r="BG88" s="5"/>
      <c r="BH88" s="5"/>
      <c r="BI88" s="5"/>
      <c r="BJ88" s="5"/>
      <c r="BK88" s="5"/>
      <c r="BL88" s="5"/>
      <c r="BM88" s="5"/>
      <c r="BN88" s="5"/>
      <c r="BO88" s="5"/>
    </row>
    <row r="89" spans="1:67" ht="15.75" customHeight="1">
      <c r="A89" s="31"/>
      <c r="B89" s="4"/>
      <c r="C89" s="4"/>
      <c r="D89" s="4"/>
      <c r="E89" s="4"/>
      <c r="F89" s="66"/>
      <c r="G89" s="4"/>
      <c r="H89" s="4"/>
      <c r="I89" s="4"/>
      <c r="J89" s="4"/>
      <c r="K89" s="4"/>
      <c r="L89" s="4"/>
      <c r="M89" s="66"/>
      <c r="N89" s="92"/>
      <c r="O89" s="92"/>
      <c r="P89" s="92"/>
      <c r="Q89" s="66"/>
      <c r="R89" s="4"/>
      <c r="S89" s="4"/>
      <c r="T89" s="4"/>
      <c r="U89" s="4"/>
      <c r="V89" s="4"/>
      <c r="W89" s="4"/>
      <c r="X89" s="4"/>
      <c r="Y89" s="66"/>
      <c r="Z89" s="4"/>
      <c r="AA89" s="4"/>
      <c r="AB89" s="4"/>
      <c r="AC89" s="4"/>
      <c r="AD89" s="4"/>
      <c r="AE89" s="4"/>
      <c r="AF89" s="4"/>
      <c r="AG89" s="32"/>
      <c r="AH89" s="4"/>
      <c r="AI89" s="4"/>
      <c r="AJ89" s="4"/>
      <c r="AK89" s="32"/>
      <c r="AL89" s="4"/>
      <c r="AM89" s="4"/>
      <c r="AN89" s="4"/>
      <c r="AO89" s="4"/>
      <c r="AP89" s="4"/>
      <c r="AQ89" s="32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5"/>
      <c r="BG89" s="5"/>
      <c r="BH89" s="5"/>
      <c r="BI89" s="5"/>
      <c r="BJ89" s="5"/>
      <c r="BK89" s="5"/>
      <c r="BL89" s="5"/>
      <c r="BM89" s="5"/>
      <c r="BN89" s="5"/>
      <c r="BO89" s="5"/>
    </row>
    <row r="90" spans="1:67" ht="15.75" customHeight="1">
      <c r="A90" s="31"/>
      <c r="B90" s="4"/>
      <c r="C90" s="4"/>
      <c r="D90" s="4"/>
      <c r="E90" s="4"/>
      <c r="F90" s="66"/>
      <c r="G90" s="4"/>
      <c r="H90" s="4"/>
      <c r="I90" s="4"/>
      <c r="J90" s="4"/>
      <c r="K90" s="4"/>
      <c r="L90" s="4"/>
      <c r="M90" s="66"/>
      <c r="N90" s="92"/>
      <c r="O90" s="92"/>
      <c r="P90" s="92"/>
      <c r="Q90" s="66"/>
      <c r="R90" s="4"/>
      <c r="S90" s="4"/>
      <c r="T90" s="4"/>
      <c r="U90" s="4"/>
      <c r="V90" s="4"/>
      <c r="W90" s="4"/>
      <c r="X90" s="4"/>
      <c r="Y90" s="66"/>
      <c r="Z90" s="4"/>
      <c r="AA90" s="4"/>
      <c r="AB90" s="4"/>
      <c r="AC90" s="4"/>
      <c r="AD90" s="4"/>
      <c r="AE90" s="4"/>
      <c r="AF90" s="4"/>
      <c r="AG90" s="32"/>
      <c r="AH90" s="4"/>
      <c r="AI90" s="4"/>
      <c r="AJ90" s="4"/>
      <c r="AK90" s="32"/>
      <c r="AL90" s="4"/>
      <c r="AM90" s="4"/>
      <c r="AN90" s="4"/>
      <c r="AO90" s="4"/>
      <c r="AP90" s="4"/>
      <c r="AQ90" s="32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5"/>
      <c r="BG90" s="5"/>
      <c r="BH90" s="5"/>
      <c r="BI90" s="5"/>
      <c r="BJ90" s="5"/>
      <c r="BK90" s="5"/>
      <c r="BL90" s="5"/>
      <c r="BM90" s="5"/>
      <c r="BN90" s="5"/>
      <c r="BO90" s="5"/>
    </row>
    <row r="91" spans="1:67" ht="15.75" customHeight="1">
      <c r="A91" s="31"/>
      <c r="B91" s="4"/>
      <c r="C91" s="4"/>
      <c r="D91" s="4"/>
      <c r="E91" s="4"/>
      <c r="F91" s="66"/>
      <c r="G91" s="4"/>
      <c r="H91" s="4"/>
      <c r="I91" s="4"/>
      <c r="J91" s="4"/>
      <c r="K91" s="4"/>
      <c r="L91" s="4"/>
      <c r="M91" s="66"/>
      <c r="N91" s="92"/>
      <c r="O91" s="92"/>
      <c r="P91" s="92"/>
      <c r="Q91" s="66"/>
      <c r="R91" s="4"/>
      <c r="S91" s="4"/>
      <c r="T91" s="4"/>
      <c r="U91" s="4"/>
      <c r="V91" s="4"/>
      <c r="W91" s="4"/>
      <c r="X91" s="4"/>
      <c r="Y91" s="66"/>
      <c r="Z91" s="4"/>
      <c r="AA91" s="4"/>
      <c r="AB91" s="4"/>
      <c r="AC91" s="4"/>
      <c r="AD91" s="4"/>
      <c r="AE91" s="4"/>
      <c r="AF91" s="4"/>
      <c r="AG91" s="32"/>
      <c r="AH91" s="4"/>
      <c r="AI91" s="4"/>
      <c r="AJ91" s="4"/>
      <c r="AK91" s="32"/>
      <c r="AL91" s="4"/>
      <c r="AM91" s="4"/>
      <c r="AN91" s="4"/>
      <c r="AO91" s="4"/>
      <c r="AP91" s="4"/>
      <c r="AQ91" s="32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5"/>
      <c r="BG91" s="5"/>
      <c r="BH91" s="5"/>
      <c r="BI91" s="5"/>
      <c r="BJ91" s="5"/>
      <c r="BK91" s="5"/>
      <c r="BL91" s="5"/>
      <c r="BM91" s="5"/>
      <c r="BN91" s="5"/>
      <c r="BO91" s="5"/>
    </row>
    <row r="92" spans="1:67" ht="15.75" customHeight="1">
      <c r="A92" s="31"/>
      <c r="B92" s="4"/>
      <c r="C92" s="4"/>
      <c r="D92" s="4"/>
      <c r="E92" s="4"/>
      <c r="F92" s="66"/>
      <c r="G92" s="4"/>
      <c r="H92" s="4"/>
      <c r="I92" s="4"/>
      <c r="J92" s="4"/>
      <c r="K92" s="4"/>
      <c r="L92" s="4"/>
      <c r="M92" s="66"/>
      <c r="N92" s="92"/>
      <c r="O92" s="92"/>
      <c r="P92" s="92"/>
      <c r="Q92" s="66"/>
      <c r="R92" s="4"/>
      <c r="S92" s="4"/>
      <c r="T92" s="4"/>
      <c r="U92" s="4"/>
      <c r="V92" s="4"/>
      <c r="W92" s="4"/>
      <c r="X92" s="4"/>
      <c r="Y92" s="66"/>
      <c r="Z92" s="4"/>
      <c r="AA92" s="4"/>
      <c r="AB92" s="4"/>
      <c r="AC92" s="4"/>
      <c r="AD92" s="4"/>
      <c r="AE92" s="4"/>
      <c r="AF92" s="4"/>
      <c r="AG92" s="32"/>
      <c r="AH92" s="4"/>
      <c r="AI92" s="4"/>
      <c r="AJ92" s="4"/>
      <c r="AK92" s="32"/>
      <c r="AL92" s="4"/>
      <c r="AM92" s="4"/>
      <c r="AN92" s="4"/>
      <c r="AO92" s="4"/>
      <c r="AP92" s="4"/>
      <c r="AQ92" s="32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5"/>
      <c r="BG92" s="5"/>
      <c r="BH92" s="5"/>
      <c r="BI92" s="5"/>
      <c r="BJ92" s="5"/>
      <c r="BK92" s="5"/>
      <c r="BL92" s="5"/>
      <c r="BM92" s="5"/>
      <c r="BN92" s="5"/>
      <c r="BO92" s="5"/>
    </row>
    <row r="93" spans="1:67" ht="15.75" customHeight="1">
      <c r="A93" s="31"/>
      <c r="B93" s="4"/>
      <c r="C93" s="4"/>
      <c r="D93" s="4"/>
      <c r="E93" s="4"/>
      <c r="F93" s="66"/>
      <c r="G93" s="4"/>
      <c r="H93" s="4"/>
      <c r="I93" s="4"/>
      <c r="J93" s="4"/>
      <c r="K93" s="4"/>
      <c r="L93" s="4"/>
      <c r="M93" s="66"/>
      <c r="N93" s="92"/>
      <c r="O93" s="92"/>
      <c r="P93" s="92"/>
      <c r="Q93" s="66"/>
      <c r="R93" s="4"/>
      <c r="S93" s="4"/>
      <c r="T93" s="4"/>
      <c r="U93" s="4"/>
      <c r="V93" s="4"/>
      <c r="W93" s="4"/>
      <c r="X93" s="4"/>
      <c r="Y93" s="66"/>
      <c r="Z93" s="4"/>
      <c r="AA93" s="4"/>
      <c r="AB93" s="4"/>
      <c r="AC93" s="4"/>
      <c r="AD93" s="4"/>
      <c r="AE93" s="4"/>
      <c r="AF93" s="4"/>
      <c r="AG93" s="32"/>
      <c r="AH93" s="4"/>
      <c r="AI93" s="4"/>
      <c r="AJ93" s="4"/>
      <c r="AK93" s="32"/>
      <c r="AL93" s="4"/>
      <c r="AM93" s="4"/>
      <c r="AN93" s="4"/>
      <c r="AO93" s="4"/>
      <c r="AP93" s="4"/>
      <c r="AQ93" s="32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5"/>
      <c r="BG93" s="5"/>
      <c r="BH93" s="5"/>
      <c r="BI93" s="5"/>
      <c r="BJ93" s="5"/>
      <c r="BK93" s="5"/>
      <c r="BL93" s="5"/>
      <c r="BM93" s="5"/>
      <c r="BN93" s="5"/>
      <c r="BO93" s="5"/>
    </row>
    <row r="94" spans="1:67" ht="15.75" customHeight="1">
      <c r="A94" s="31"/>
      <c r="B94" s="4"/>
      <c r="C94" s="4"/>
      <c r="D94" s="4"/>
      <c r="E94" s="4"/>
      <c r="F94" s="66"/>
      <c r="G94" s="4"/>
      <c r="H94" s="4"/>
      <c r="I94" s="4"/>
      <c r="J94" s="4"/>
      <c r="K94" s="4"/>
      <c r="L94" s="4"/>
      <c r="M94" s="66"/>
      <c r="N94" s="92"/>
      <c r="O94" s="92"/>
      <c r="P94" s="92"/>
      <c r="Q94" s="66"/>
      <c r="R94" s="4"/>
      <c r="S94" s="4"/>
      <c r="T94" s="4"/>
      <c r="U94" s="4"/>
      <c r="V94" s="4"/>
      <c r="W94" s="4"/>
      <c r="X94" s="4"/>
      <c r="Y94" s="66"/>
      <c r="Z94" s="4"/>
      <c r="AA94" s="4"/>
      <c r="AB94" s="4"/>
      <c r="AC94" s="4"/>
      <c r="AD94" s="4"/>
      <c r="AE94" s="4"/>
      <c r="AF94" s="4"/>
      <c r="AG94" s="32"/>
      <c r="AH94" s="4"/>
      <c r="AI94" s="4"/>
      <c r="AJ94" s="4"/>
      <c r="AK94" s="32"/>
      <c r="AL94" s="4"/>
      <c r="AM94" s="4"/>
      <c r="AN94" s="4"/>
      <c r="AO94" s="4"/>
      <c r="AP94" s="4"/>
      <c r="AQ94" s="32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5"/>
      <c r="BG94" s="5"/>
      <c r="BH94" s="5"/>
      <c r="BI94" s="5"/>
      <c r="BJ94" s="5"/>
      <c r="BK94" s="5"/>
      <c r="BL94" s="5"/>
      <c r="BM94" s="5"/>
      <c r="BN94" s="5"/>
      <c r="BO94" s="5"/>
    </row>
    <row r="95" spans="1:67" ht="15.75" customHeight="1">
      <c r="A95" s="31"/>
      <c r="B95" s="4"/>
      <c r="C95" s="4"/>
      <c r="D95" s="4"/>
      <c r="E95" s="4"/>
      <c r="F95" s="66"/>
      <c r="G95" s="4"/>
      <c r="H95" s="4"/>
      <c r="I95" s="4"/>
      <c r="J95" s="4"/>
      <c r="K95" s="4"/>
      <c r="L95" s="4"/>
      <c r="M95" s="66"/>
      <c r="N95" s="92"/>
      <c r="O95" s="92"/>
      <c r="P95" s="92"/>
      <c r="Q95" s="66"/>
      <c r="R95" s="4"/>
      <c r="S95" s="4"/>
      <c r="T95" s="4"/>
      <c r="U95" s="4"/>
      <c r="V95" s="4"/>
      <c r="W95" s="4"/>
      <c r="X95" s="4"/>
      <c r="Y95" s="66"/>
      <c r="Z95" s="4"/>
      <c r="AA95" s="4"/>
      <c r="AB95" s="4"/>
      <c r="AC95" s="4"/>
      <c r="AD95" s="4"/>
      <c r="AE95" s="4"/>
      <c r="AF95" s="4"/>
      <c r="AG95" s="32"/>
      <c r="AH95" s="4"/>
      <c r="AI95" s="4"/>
      <c r="AJ95" s="4"/>
      <c r="AK95" s="32"/>
      <c r="AL95" s="4"/>
      <c r="AM95" s="4"/>
      <c r="AN95" s="4"/>
      <c r="AO95" s="4"/>
      <c r="AP95" s="4"/>
      <c r="AQ95" s="32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5"/>
      <c r="BG95" s="5"/>
      <c r="BH95" s="5"/>
      <c r="BI95" s="5"/>
      <c r="BJ95" s="5"/>
      <c r="BK95" s="5"/>
      <c r="BL95" s="5"/>
      <c r="BM95" s="5"/>
      <c r="BN95" s="5"/>
      <c r="BO95" s="5"/>
    </row>
    <row r="96" spans="1:67" ht="15.75" customHeight="1">
      <c r="A96" s="31"/>
      <c r="B96" s="4"/>
      <c r="C96" s="4"/>
      <c r="D96" s="4"/>
      <c r="E96" s="4"/>
      <c r="F96" s="66"/>
      <c r="G96" s="4"/>
      <c r="H96" s="4"/>
      <c r="I96" s="4"/>
      <c r="J96" s="4"/>
      <c r="K96" s="4"/>
      <c r="L96" s="4"/>
      <c r="M96" s="66"/>
      <c r="N96" s="92"/>
      <c r="O96" s="92"/>
      <c r="P96" s="92"/>
      <c r="Q96" s="66"/>
      <c r="R96" s="4"/>
      <c r="S96" s="4"/>
      <c r="T96" s="4"/>
      <c r="U96" s="4"/>
      <c r="V96" s="4"/>
      <c r="W96" s="4"/>
      <c r="X96" s="4"/>
      <c r="Y96" s="66"/>
      <c r="Z96" s="4"/>
      <c r="AA96" s="4"/>
      <c r="AB96" s="4"/>
      <c r="AC96" s="4"/>
      <c r="AD96" s="4"/>
      <c r="AE96" s="4"/>
      <c r="AF96" s="4"/>
      <c r="AG96" s="32"/>
      <c r="AH96" s="4"/>
      <c r="AI96" s="4"/>
      <c r="AJ96" s="4"/>
      <c r="AK96" s="32"/>
      <c r="AL96" s="4"/>
      <c r="AM96" s="4"/>
      <c r="AN96" s="4"/>
      <c r="AO96" s="4"/>
      <c r="AP96" s="4"/>
      <c r="AQ96" s="32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5"/>
      <c r="BG96" s="5"/>
      <c r="BH96" s="5"/>
      <c r="BI96" s="5"/>
      <c r="BJ96" s="5"/>
      <c r="BK96" s="5"/>
      <c r="BL96" s="5"/>
      <c r="BM96" s="5"/>
      <c r="BN96" s="5"/>
      <c r="BO96" s="5"/>
    </row>
    <row r="97" spans="1:67" ht="15.75" customHeight="1">
      <c r="A97" s="31"/>
      <c r="B97" s="4"/>
      <c r="C97" s="4"/>
      <c r="D97" s="4"/>
      <c r="E97" s="4"/>
      <c r="F97" s="66"/>
      <c r="G97" s="4"/>
      <c r="H97" s="4"/>
      <c r="I97" s="4"/>
      <c r="J97" s="4"/>
      <c r="K97" s="4"/>
      <c r="L97" s="4"/>
      <c r="M97" s="66"/>
      <c r="N97" s="92"/>
      <c r="O97" s="92"/>
      <c r="P97" s="92"/>
      <c r="Q97" s="66"/>
      <c r="R97" s="4"/>
      <c r="S97" s="4"/>
      <c r="T97" s="4"/>
      <c r="U97" s="4"/>
      <c r="V97" s="4"/>
      <c r="W97" s="4"/>
      <c r="X97" s="4"/>
      <c r="Y97" s="66"/>
      <c r="Z97" s="4"/>
      <c r="AA97" s="4"/>
      <c r="AB97" s="4"/>
      <c r="AC97" s="4"/>
      <c r="AD97" s="4"/>
      <c r="AE97" s="4"/>
      <c r="AF97" s="4"/>
      <c r="AG97" s="32"/>
      <c r="AH97" s="4"/>
      <c r="AI97" s="4"/>
      <c r="AJ97" s="4"/>
      <c r="AK97" s="32"/>
      <c r="AL97" s="4"/>
      <c r="AM97" s="4"/>
      <c r="AN97" s="4"/>
      <c r="AO97" s="4"/>
      <c r="AP97" s="4"/>
      <c r="AQ97" s="32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5"/>
      <c r="BG97" s="5"/>
      <c r="BH97" s="5"/>
      <c r="BI97" s="5"/>
      <c r="BJ97" s="5"/>
      <c r="BK97" s="5"/>
      <c r="BL97" s="5"/>
      <c r="BM97" s="5"/>
      <c r="BN97" s="5"/>
      <c r="BO97" s="5"/>
    </row>
    <row r="98" spans="1:67" ht="15.75" customHeight="1">
      <c r="A98" s="31"/>
      <c r="B98" s="4"/>
      <c r="C98" s="4"/>
      <c r="D98" s="4"/>
      <c r="E98" s="4"/>
      <c r="F98" s="66"/>
      <c r="G98" s="4"/>
      <c r="H98" s="4"/>
      <c r="I98" s="4"/>
      <c r="J98" s="4"/>
      <c r="K98" s="4"/>
      <c r="L98" s="4"/>
      <c r="M98" s="66"/>
      <c r="N98" s="92"/>
      <c r="O98" s="92"/>
      <c r="P98" s="92"/>
      <c r="Q98" s="66"/>
      <c r="R98" s="4"/>
      <c r="S98" s="4"/>
      <c r="T98" s="4"/>
      <c r="U98" s="4"/>
      <c r="V98" s="4"/>
      <c r="W98" s="4"/>
      <c r="X98" s="4"/>
      <c r="Y98" s="66"/>
      <c r="Z98" s="4"/>
      <c r="AA98" s="4"/>
      <c r="AB98" s="4"/>
      <c r="AC98" s="4"/>
      <c r="AD98" s="4"/>
      <c r="AE98" s="4"/>
      <c r="AF98" s="4"/>
      <c r="AG98" s="32"/>
      <c r="AH98" s="4"/>
      <c r="AI98" s="4"/>
      <c r="AJ98" s="4"/>
      <c r="AK98" s="32"/>
      <c r="AL98" s="4"/>
      <c r="AM98" s="4"/>
      <c r="AN98" s="4"/>
      <c r="AO98" s="4"/>
      <c r="AP98" s="4"/>
      <c r="AQ98" s="32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5"/>
      <c r="BG98" s="5"/>
      <c r="BH98" s="5"/>
      <c r="BI98" s="5"/>
      <c r="BJ98" s="5"/>
      <c r="BK98" s="5"/>
      <c r="BL98" s="5"/>
      <c r="BM98" s="5"/>
      <c r="BN98" s="5"/>
      <c r="BO98" s="5"/>
    </row>
    <row r="99" spans="1:67" ht="15.75" customHeight="1">
      <c r="A99" s="31"/>
      <c r="B99" s="4"/>
      <c r="C99" s="4"/>
      <c r="D99" s="4"/>
      <c r="E99" s="4"/>
      <c r="F99" s="66"/>
      <c r="G99" s="4"/>
      <c r="H99" s="4"/>
      <c r="I99" s="4"/>
      <c r="J99" s="4"/>
      <c r="K99" s="4"/>
      <c r="L99" s="4"/>
      <c r="M99" s="66"/>
      <c r="N99" s="92"/>
      <c r="O99" s="92"/>
      <c r="P99" s="92"/>
      <c r="Q99" s="66"/>
      <c r="R99" s="4"/>
      <c r="S99" s="4"/>
      <c r="T99" s="4"/>
      <c r="U99" s="4"/>
      <c r="V99" s="4"/>
      <c r="W99" s="4"/>
      <c r="X99" s="4"/>
      <c r="Y99" s="66"/>
      <c r="Z99" s="4"/>
      <c r="AA99" s="4"/>
      <c r="AB99" s="4"/>
      <c r="AC99" s="4"/>
      <c r="AD99" s="4"/>
      <c r="AE99" s="4"/>
      <c r="AF99" s="4"/>
      <c r="AG99" s="32"/>
      <c r="AH99" s="4"/>
      <c r="AI99" s="4"/>
      <c r="AJ99" s="4"/>
      <c r="AK99" s="32"/>
      <c r="AL99" s="4"/>
      <c r="AM99" s="4"/>
      <c r="AN99" s="4"/>
      <c r="AO99" s="4"/>
      <c r="AP99" s="4"/>
      <c r="AQ99" s="32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5"/>
      <c r="BG99" s="5"/>
      <c r="BH99" s="5"/>
      <c r="BI99" s="5"/>
      <c r="BJ99" s="5"/>
      <c r="BK99" s="5"/>
      <c r="BL99" s="5"/>
      <c r="BM99" s="5"/>
      <c r="BN99" s="5"/>
      <c r="BO99" s="5"/>
    </row>
    <row r="100" spans="1:67" ht="15.75" customHeight="1">
      <c r="A100" s="31"/>
      <c r="B100" s="4"/>
      <c r="C100" s="4"/>
      <c r="D100" s="4"/>
      <c r="E100" s="4"/>
      <c r="F100" s="66"/>
      <c r="G100" s="4"/>
      <c r="H100" s="4"/>
      <c r="I100" s="4"/>
      <c r="J100" s="4"/>
      <c r="K100" s="4"/>
      <c r="L100" s="4"/>
      <c r="M100" s="66"/>
      <c r="N100" s="92"/>
      <c r="O100" s="92"/>
      <c r="P100" s="92"/>
      <c r="Q100" s="66"/>
      <c r="R100" s="4"/>
      <c r="S100" s="4"/>
      <c r="T100" s="4"/>
      <c r="U100" s="4"/>
      <c r="V100" s="4"/>
      <c r="W100" s="4"/>
      <c r="X100" s="4"/>
      <c r="Y100" s="66"/>
      <c r="Z100" s="4"/>
      <c r="AA100" s="4"/>
      <c r="AB100" s="4"/>
      <c r="AC100" s="4"/>
      <c r="AD100" s="4"/>
      <c r="AE100" s="4"/>
      <c r="AF100" s="4"/>
      <c r="AG100" s="32"/>
      <c r="AH100" s="4"/>
      <c r="AI100" s="4"/>
      <c r="AJ100" s="4"/>
      <c r="AK100" s="32"/>
      <c r="AL100" s="4"/>
      <c r="AM100" s="4"/>
      <c r="AN100" s="4"/>
      <c r="AO100" s="4"/>
      <c r="AP100" s="4"/>
      <c r="AQ100" s="32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5"/>
      <c r="BG100" s="5"/>
      <c r="BH100" s="5"/>
      <c r="BI100" s="5"/>
      <c r="BJ100" s="5"/>
      <c r="BK100" s="5"/>
      <c r="BL100" s="5"/>
      <c r="BM100" s="5"/>
      <c r="BN100" s="5"/>
      <c r="BO100" s="5"/>
    </row>
    <row r="101" spans="1:67" ht="15.75" customHeight="1">
      <c r="A101" s="31"/>
      <c r="B101" s="4"/>
      <c r="C101" s="4"/>
      <c r="D101" s="4"/>
      <c r="E101" s="4"/>
      <c r="F101" s="66"/>
      <c r="G101" s="4"/>
      <c r="H101" s="4"/>
      <c r="I101" s="4"/>
      <c r="J101" s="4"/>
      <c r="K101" s="4"/>
      <c r="L101" s="4"/>
      <c r="M101" s="66"/>
      <c r="N101" s="92"/>
      <c r="O101" s="92"/>
      <c r="P101" s="92"/>
      <c r="Q101" s="66"/>
      <c r="R101" s="4"/>
      <c r="S101" s="4"/>
      <c r="T101" s="4"/>
      <c r="U101" s="4"/>
      <c r="V101" s="4"/>
      <c r="W101" s="4"/>
      <c r="X101" s="4"/>
      <c r="Y101" s="66"/>
      <c r="Z101" s="4"/>
      <c r="AA101" s="4"/>
      <c r="AB101" s="4"/>
      <c r="AC101" s="4"/>
      <c r="AD101" s="4"/>
      <c r="AE101" s="4"/>
      <c r="AF101" s="4"/>
      <c r="AG101" s="32"/>
      <c r="AH101" s="4"/>
      <c r="AI101" s="4"/>
      <c r="AJ101" s="4"/>
      <c r="AK101" s="32"/>
      <c r="AL101" s="4"/>
      <c r="AM101" s="4"/>
      <c r="AN101" s="4"/>
      <c r="AO101" s="4"/>
      <c r="AP101" s="4"/>
      <c r="AQ101" s="32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5"/>
      <c r="BG101" s="5"/>
      <c r="BH101" s="5"/>
      <c r="BI101" s="5"/>
      <c r="BJ101" s="5"/>
      <c r="BK101" s="5"/>
      <c r="BL101" s="5"/>
      <c r="BM101" s="5"/>
      <c r="BN101" s="5"/>
      <c r="BO101" s="5"/>
    </row>
    <row r="102" spans="1:67" ht="15.75" customHeight="1">
      <c r="A102" s="31"/>
      <c r="B102" s="4"/>
      <c r="C102" s="4"/>
      <c r="D102" s="4"/>
      <c r="E102" s="4"/>
      <c r="F102" s="66"/>
      <c r="G102" s="4"/>
      <c r="H102" s="4"/>
      <c r="I102" s="4"/>
      <c r="J102" s="4"/>
      <c r="K102" s="4"/>
      <c r="L102" s="4"/>
      <c r="M102" s="66"/>
      <c r="N102" s="92"/>
      <c r="O102" s="92"/>
      <c r="P102" s="92"/>
      <c r="Q102" s="66"/>
      <c r="R102" s="4"/>
      <c r="S102" s="4"/>
      <c r="T102" s="4"/>
      <c r="U102" s="4"/>
      <c r="V102" s="4"/>
      <c r="W102" s="4"/>
      <c r="X102" s="4"/>
      <c r="Y102" s="66"/>
      <c r="Z102" s="4"/>
      <c r="AA102" s="4"/>
      <c r="AB102" s="4"/>
      <c r="AC102" s="4"/>
      <c r="AD102" s="4"/>
      <c r="AE102" s="4"/>
      <c r="AF102" s="4"/>
      <c r="AG102" s="32"/>
      <c r="AH102" s="4"/>
      <c r="AI102" s="4"/>
      <c r="AJ102" s="4"/>
      <c r="AK102" s="32"/>
      <c r="AL102" s="4"/>
      <c r="AM102" s="4"/>
      <c r="AN102" s="4"/>
      <c r="AO102" s="4"/>
      <c r="AP102" s="4"/>
      <c r="AQ102" s="32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5"/>
      <c r="BG102" s="5"/>
      <c r="BH102" s="5"/>
      <c r="BI102" s="5"/>
      <c r="BJ102" s="5"/>
      <c r="BK102" s="5"/>
      <c r="BL102" s="5"/>
      <c r="BM102" s="5"/>
      <c r="BN102" s="5"/>
      <c r="BO102" s="5"/>
    </row>
    <row r="103" spans="1:67" ht="15.75" customHeight="1">
      <c r="A103" s="31"/>
      <c r="B103" s="4"/>
      <c r="C103" s="4"/>
      <c r="D103" s="4"/>
      <c r="E103" s="4"/>
      <c r="F103" s="66"/>
      <c r="G103" s="4"/>
      <c r="H103" s="4"/>
      <c r="I103" s="4"/>
      <c r="J103" s="4"/>
      <c r="K103" s="4"/>
      <c r="L103" s="4"/>
      <c r="M103" s="66"/>
      <c r="N103" s="92"/>
      <c r="O103" s="92"/>
      <c r="P103" s="92"/>
      <c r="Q103" s="66"/>
      <c r="R103" s="4"/>
      <c r="S103" s="4"/>
      <c r="T103" s="4"/>
      <c r="U103" s="4"/>
      <c r="V103" s="4"/>
      <c r="W103" s="4"/>
      <c r="X103" s="4"/>
      <c r="Y103" s="66"/>
      <c r="Z103" s="4"/>
      <c r="AA103" s="4"/>
      <c r="AB103" s="4"/>
      <c r="AC103" s="4"/>
      <c r="AD103" s="4"/>
      <c r="AE103" s="4"/>
      <c r="AF103" s="4"/>
      <c r="AG103" s="32"/>
      <c r="AH103" s="4"/>
      <c r="AI103" s="4"/>
      <c r="AJ103" s="4"/>
      <c r="AK103" s="32"/>
      <c r="AL103" s="4"/>
      <c r="AM103" s="4"/>
      <c r="AN103" s="4"/>
      <c r="AO103" s="4"/>
      <c r="AP103" s="4"/>
      <c r="AQ103" s="32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5"/>
      <c r="BG103" s="5"/>
      <c r="BH103" s="5"/>
      <c r="BI103" s="5"/>
      <c r="BJ103" s="5"/>
      <c r="BK103" s="5"/>
      <c r="BL103" s="5"/>
      <c r="BM103" s="5"/>
      <c r="BN103" s="5"/>
      <c r="BO103" s="5"/>
    </row>
    <row r="104" spans="1:67" ht="15.75" customHeight="1">
      <c r="A104" s="31"/>
      <c r="B104" s="4"/>
      <c r="C104" s="4"/>
      <c r="D104" s="4"/>
      <c r="E104" s="4"/>
      <c r="F104" s="66"/>
      <c r="G104" s="4"/>
      <c r="H104" s="4"/>
      <c r="I104" s="4"/>
      <c r="J104" s="4"/>
      <c r="K104" s="4"/>
      <c r="L104" s="4"/>
      <c r="M104" s="66"/>
      <c r="N104" s="92"/>
      <c r="O104" s="92"/>
      <c r="P104" s="92"/>
      <c r="Q104" s="66"/>
      <c r="R104" s="4"/>
      <c r="S104" s="4"/>
      <c r="T104" s="4"/>
      <c r="U104" s="4"/>
      <c r="V104" s="4"/>
      <c r="W104" s="4"/>
      <c r="X104" s="4"/>
      <c r="Y104" s="66"/>
      <c r="Z104" s="4"/>
      <c r="AA104" s="4"/>
      <c r="AB104" s="4"/>
      <c r="AC104" s="4"/>
      <c r="AD104" s="4"/>
      <c r="AE104" s="4"/>
      <c r="AF104" s="4"/>
      <c r="AG104" s="32"/>
      <c r="AH104" s="4"/>
      <c r="AI104" s="4"/>
      <c r="AJ104" s="4"/>
      <c r="AK104" s="32"/>
      <c r="AL104" s="4"/>
      <c r="AM104" s="4"/>
      <c r="AN104" s="4"/>
      <c r="AO104" s="4"/>
      <c r="AP104" s="4"/>
      <c r="AQ104" s="32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5"/>
      <c r="BG104" s="5"/>
      <c r="BH104" s="5"/>
      <c r="BI104" s="5"/>
      <c r="BJ104" s="5"/>
      <c r="BK104" s="5"/>
      <c r="BL104" s="5"/>
      <c r="BM104" s="5"/>
      <c r="BN104" s="5"/>
      <c r="BO104" s="5"/>
    </row>
    <row r="105" spans="1:67" ht="15.75" customHeight="1">
      <c r="A105" s="31"/>
      <c r="B105" s="4"/>
      <c r="C105" s="4"/>
      <c r="D105" s="4"/>
      <c r="E105" s="4"/>
      <c r="F105" s="66"/>
      <c r="G105" s="4"/>
      <c r="H105" s="4"/>
      <c r="I105" s="4"/>
      <c r="J105" s="4"/>
      <c r="K105" s="4"/>
      <c r="L105" s="4"/>
      <c r="M105" s="66"/>
      <c r="N105" s="92"/>
      <c r="O105" s="92"/>
      <c r="P105" s="92"/>
      <c r="Q105" s="66"/>
      <c r="R105" s="4"/>
      <c r="S105" s="4"/>
      <c r="T105" s="4"/>
      <c r="U105" s="4"/>
      <c r="V105" s="4"/>
      <c r="W105" s="4"/>
      <c r="X105" s="4"/>
      <c r="Y105" s="66"/>
      <c r="Z105" s="4"/>
      <c r="AA105" s="4"/>
      <c r="AB105" s="4"/>
      <c r="AC105" s="4"/>
      <c r="AD105" s="4"/>
      <c r="AE105" s="4"/>
      <c r="AF105" s="4"/>
      <c r="AG105" s="32"/>
      <c r="AH105" s="4"/>
      <c r="AI105" s="4"/>
      <c r="AJ105" s="4"/>
      <c r="AK105" s="32"/>
      <c r="AL105" s="4"/>
      <c r="AM105" s="4"/>
      <c r="AN105" s="4"/>
      <c r="AO105" s="4"/>
      <c r="AP105" s="4"/>
      <c r="AQ105" s="32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5"/>
      <c r="BG105" s="5"/>
      <c r="BH105" s="5"/>
      <c r="BI105" s="5"/>
      <c r="BJ105" s="5"/>
      <c r="BK105" s="5"/>
      <c r="BL105" s="5"/>
      <c r="BM105" s="5"/>
      <c r="BN105" s="5"/>
      <c r="BO105" s="5"/>
    </row>
    <row r="106" spans="1:67" ht="15.75" customHeight="1">
      <c r="A106" s="31"/>
      <c r="B106" s="4"/>
      <c r="C106" s="4"/>
      <c r="D106" s="4"/>
      <c r="E106" s="4"/>
      <c r="F106" s="66"/>
      <c r="G106" s="4"/>
      <c r="H106" s="4"/>
      <c r="I106" s="4"/>
      <c r="J106" s="4"/>
      <c r="K106" s="4"/>
      <c r="L106" s="4"/>
      <c r="M106" s="66"/>
      <c r="N106" s="92"/>
      <c r="O106" s="92"/>
      <c r="P106" s="92"/>
      <c r="Q106" s="66"/>
      <c r="R106" s="4"/>
      <c r="S106" s="4"/>
      <c r="T106" s="4"/>
      <c r="U106" s="4"/>
      <c r="V106" s="4"/>
      <c r="W106" s="4"/>
      <c r="X106" s="4"/>
      <c r="Y106" s="66"/>
      <c r="Z106" s="4"/>
      <c r="AA106" s="4"/>
      <c r="AB106" s="4"/>
      <c r="AC106" s="4"/>
      <c r="AD106" s="4"/>
      <c r="AE106" s="4"/>
      <c r="AF106" s="4"/>
      <c r="AG106" s="32"/>
      <c r="AH106" s="4"/>
      <c r="AI106" s="4"/>
      <c r="AJ106" s="4"/>
      <c r="AK106" s="32"/>
      <c r="AL106" s="4"/>
      <c r="AM106" s="4"/>
      <c r="AN106" s="4"/>
      <c r="AO106" s="4"/>
      <c r="AP106" s="4"/>
      <c r="AQ106" s="32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5"/>
      <c r="BG106" s="5"/>
      <c r="BH106" s="5"/>
      <c r="BI106" s="5"/>
      <c r="BJ106" s="5"/>
      <c r="BK106" s="5"/>
      <c r="BL106" s="5"/>
      <c r="BM106" s="5"/>
      <c r="BN106" s="5"/>
      <c r="BO106" s="5"/>
    </row>
    <row r="107" spans="1:67" ht="15.75" customHeight="1">
      <c r="A107" s="31"/>
      <c r="B107" s="4"/>
      <c r="C107" s="4"/>
      <c r="D107" s="4"/>
      <c r="E107" s="4"/>
      <c r="F107" s="66"/>
      <c r="G107" s="4"/>
      <c r="H107" s="4"/>
      <c r="I107" s="4"/>
      <c r="J107" s="4"/>
      <c r="K107" s="4"/>
      <c r="L107" s="4"/>
      <c r="M107" s="66"/>
      <c r="N107" s="92"/>
      <c r="O107" s="92"/>
      <c r="P107" s="92"/>
      <c r="Q107" s="66"/>
      <c r="R107" s="4"/>
      <c r="S107" s="4"/>
      <c r="T107" s="4"/>
      <c r="U107" s="4"/>
      <c r="V107" s="4"/>
      <c r="W107" s="4"/>
      <c r="X107" s="4"/>
      <c r="Y107" s="66"/>
      <c r="Z107" s="4"/>
      <c r="AA107" s="4"/>
      <c r="AB107" s="4"/>
      <c r="AC107" s="4"/>
      <c r="AD107" s="4"/>
      <c r="AE107" s="4"/>
      <c r="AF107" s="4"/>
      <c r="AG107" s="32"/>
      <c r="AH107" s="4"/>
      <c r="AI107" s="4"/>
      <c r="AJ107" s="4"/>
      <c r="AK107" s="32"/>
      <c r="AL107" s="4"/>
      <c r="AM107" s="4"/>
      <c r="AN107" s="4"/>
      <c r="AO107" s="4"/>
      <c r="AP107" s="4"/>
      <c r="AQ107" s="32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5"/>
      <c r="BG107" s="5"/>
      <c r="BH107" s="5"/>
      <c r="BI107" s="5"/>
      <c r="BJ107" s="5"/>
      <c r="BK107" s="5"/>
      <c r="BL107" s="5"/>
      <c r="BM107" s="5"/>
      <c r="BN107" s="5"/>
      <c r="BO107" s="5"/>
    </row>
    <row r="108" spans="1:67" ht="15.75" customHeight="1">
      <c r="A108" s="31"/>
      <c r="B108" s="4"/>
      <c r="C108" s="4"/>
      <c r="D108" s="4"/>
      <c r="E108" s="4"/>
      <c r="F108" s="66"/>
      <c r="G108" s="4"/>
      <c r="H108" s="4"/>
      <c r="I108" s="4"/>
      <c r="J108" s="4"/>
      <c r="K108" s="4"/>
      <c r="L108" s="4"/>
      <c r="M108" s="66"/>
      <c r="N108" s="92"/>
      <c r="O108" s="92"/>
      <c r="P108" s="92"/>
      <c r="Q108" s="66"/>
      <c r="R108" s="4"/>
      <c r="S108" s="4"/>
      <c r="T108" s="4"/>
      <c r="U108" s="4"/>
      <c r="V108" s="4"/>
      <c r="W108" s="4"/>
      <c r="X108" s="4"/>
      <c r="Y108" s="66"/>
      <c r="Z108" s="4"/>
      <c r="AA108" s="4"/>
      <c r="AB108" s="4"/>
      <c r="AC108" s="4"/>
      <c r="AD108" s="4"/>
      <c r="AE108" s="4"/>
      <c r="AF108" s="4"/>
      <c r="AG108" s="32"/>
      <c r="AH108" s="4"/>
      <c r="AI108" s="4"/>
      <c r="AJ108" s="4"/>
      <c r="AK108" s="32"/>
      <c r="AL108" s="4"/>
      <c r="AM108" s="4"/>
      <c r="AN108" s="4"/>
      <c r="AO108" s="4"/>
      <c r="AP108" s="4"/>
      <c r="AQ108" s="32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5"/>
      <c r="BG108" s="5"/>
      <c r="BH108" s="5"/>
      <c r="BI108" s="5"/>
      <c r="BJ108" s="5"/>
      <c r="BK108" s="5"/>
      <c r="BL108" s="5"/>
      <c r="BM108" s="5"/>
      <c r="BN108" s="5"/>
      <c r="BO108" s="5"/>
    </row>
    <row r="109" spans="1:67" ht="15.75" customHeight="1">
      <c r="A109" s="31"/>
      <c r="B109" s="4"/>
      <c r="C109" s="4"/>
      <c r="D109" s="4"/>
      <c r="E109" s="4"/>
      <c r="F109" s="66"/>
      <c r="G109" s="4"/>
      <c r="H109" s="4"/>
      <c r="I109" s="4"/>
      <c r="J109" s="4"/>
      <c r="K109" s="4"/>
      <c r="L109" s="4"/>
      <c r="M109" s="66"/>
      <c r="N109" s="92"/>
      <c r="O109" s="92"/>
      <c r="P109" s="92"/>
      <c r="Q109" s="66"/>
      <c r="R109" s="4"/>
      <c r="S109" s="4"/>
      <c r="T109" s="4"/>
      <c r="U109" s="4"/>
      <c r="V109" s="4"/>
      <c r="W109" s="4"/>
      <c r="X109" s="4"/>
      <c r="Y109" s="66"/>
      <c r="Z109" s="4"/>
      <c r="AA109" s="4"/>
      <c r="AB109" s="4"/>
      <c r="AC109" s="4"/>
      <c r="AD109" s="4"/>
      <c r="AE109" s="4"/>
      <c r="AF109" s="4"/>
      <c r="AG109" s="32"/>
      <c r="AH109" s="4"/>
      <c r="AI109" s="4"/>
      <c r="AJ109" s="4"/>
      <c r="AK109" s="32"/>
      <c r="AL109" s="4"/>
      <c r="AM109" s="4"/>
      <c r="AN109" s="4"/>
      <c r="AO109" s="4"/>
      <c r="AP109" s="4"/>
      <c r="AQ109" s="32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5"/>
      <c r="BG109" s="5"/>
      <c r="BH109" s="5"/>
      <c r="BI109" s="5"/>
      <c r="BJ109" s="5"/>
      <c r="BK109" s="5"/>
      <c r="BL109" s="5"/>
      <c r="BM109" s="5"/>
      <c r="BN109" s="5"/>
      <c r="BO109" s="5"/>
    </row>
    <row r="110" spans="1:67" ht="15.75" customHeight="1">
      <c r="A110" s="31"/>
      <c r="B110" s="4"/>
      <c r="C110" s="4"/>
      <c r="D110" s="4"/>
      <c r="E110" s="4"/>
      <c r="F110" s="66"/>
      <c r="G110" s="4"/>
      <c r="H110" s="4"/>
      <c r="I110" s="4"/>
      <c r="J110" s="4"/>
      <c r="K110" s="4"/>
      <c r="L110" s="4"/>
      <c r="M110" s="66"/>
      <c r="N110" s="92"/>
      <c r="O110" s="92"/>
      <c r="P110" s="92"/>
      <c r="Q110" s="66"/>
      <c r="R110" s="4"/>
      <c r="S110" s="4"/>
      <c r="T110" s="4"/>
      <c r="U110" s="4"/>
      <c r="V110" s="4"/>
      <c r="W110" s="4"/>
      <c r="X110" s="4"/>
      <c r="Y110" s="66"/>
      <c r="Z110" s="4"/>
      <c r="AA110" s="4"/>
      <c r="AB110" s="4"/>
      <c r="AC110" s="4"/>
      <c r="AD110" s="4"/>
      <c r="AE110" s="4"/>
      <c r="AF110" s="4"/>
      <c r="AG110" s="32"/>
      <c r="AH110" s="4"/>
      <c r="AI110" s="4"/>
      <c r="AJ110" s="4"/>
      <c r="AK110" s="32"/>
      <c r="AL110" s="4"/>
      <c r="AM110" s="4"/>
      <c r="AN110" s="4"/>
      <c r="AO110" s="4"/>
      <c r="AP110" s="4"/>
      <c r="AQ110" s="32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5"/>
      <c r="BG110" s="5"/>
      <c r="BH110" s="5"/>
      <c r="BI110" s="5"/>
      <c r="BJ110" s="5"/>
      <c r="BK110" s="5"/>
      <c r="BL110" s="5"/>
      <c r="BM110" s="5"/>
      <c r="BN110" s="5"/>
      <c r="BO110" s="5"/>
    </row>
    <row r="111" spans="1:67" ht="15.75" customHeight="1">
      <c r="A111" s="31"/>
      <c r="B111" s="4"/>
      <c r="C111" s="4"/>
      <c r="D111" s="4"/>
      <c r="E111" s="4"/>
      <c r="F111" s="66"/>
      <c r="G111" s="4"/>
      <c r="H111" s="4"/>
      <c r="I111" s="4"/>
      <c r="J111" s="4"/>
      <c r="K111" s="4"/>
      <c r="L111" s="4"/>
      <c r="M111" s="66"/>
      <c r="N111" s="92"/>
      <c r="O111" s="92"/>
      <c r="P111" s="92"/>
      <c r="Q111" s="66"/>
      <c r="R111" s="4"/>
      <c r="S111" s="4"/>
      <c r="T111" s="4"/>
      <c r="U111" s="4"/>
      <c r="V111" s="4"/>
      <c r="W111" s="4"/>
      <c r="X111" s="4"/>
      <c r="Y111" s="66"/>
      <c r="Z111" s="4"/>
      <c r="AA111" s="4"/>
      <c r="AB111" s="4"/>
      <c r="AC111" s="4"/>
      <c r="AD111" s="4"/>
      <c r="AE111" s="4"/>
      <c r="AF111" s="4"/>
      <c r="AG111" s="32"/>
      <c r="AH111" s="4"/>
      <c r="AI111" s="4"/>
      <c r="AJ111" s="4"/>
      <c r="AK111" s="32"/>
      <c r="AL111" s="4"/>
      <c r="AM111" s="4"/>
      <c r="AN111" s="4"/>
      <c r="AO111" s="4"/>
      <c r="AP111" s="4"/>
      <c r="AQ111" s="32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5"/>
      <c r="BG111" s="5"/>
      <c r="BH111" s="5"/>
      <c r="BI111" s="5"/>
      <c r="BJ111" s="5"/>
      <c r="BK111" s="5"/>
      <c r="BL111" s="5"/>
      <c r="BM111" s="5"/>
      <c r="BN111" s="5"/>
      <c r="BO111" s="5"/>
    </row>
    <row r="112" spans="1:67" ht="15.75" customHeight="1">
      <c r="A112" s="31"/>
      <c r="B112" s="4"/>
      <c r="C112" s="4"/>
      <c r="D112" s="4"/>
      <c r="E112" s="4"/>
      <c r="F112" s="66"/>
      <c r="G112" s="4"/>
      <c r="H112" s="4"/>
      <c r="I112" s="4"/>
      <c r="J112" s="4"/>
      <c r="K112" s="4"/>
      <c r="L112" s="4"/>
      <c r="M112" s="66"/>
      <c r="N112" s="92"/>
      <c r="O112" s="92"/>
      <c r="P112" s="92"/>
      <c r="Q112" s="66"/>
      <c r="R112" s="4"/>
      <c r="S112" s="4"/>
      <c r="T112" s="4"/>
      <c r="U112" s="4"/>
      <c r="V112" s="4"/>
      <c r="W112" s="4"/>
      <c r="X112" s="4"/>
      <c r="Y112" s="66"/>
      <c r="Z112" s="4"/>
      <c r="AA112" s="4"/>
      <c r="AB112" s="4"/>
      <c r="AC112" s="4"/>
      <c r="AD112" s="4"/>
      <c r="AE112" s="4"/>
      <c r="AF112" s="4"/>
      <c r="AG112" s="32"/>
      <c r="AH112" s="4"/>
      <c r="AI112" s="4"/>
      <c r="AJ112" s="4"/>
      <c r="AK112" s="32"/>
      <c r="AL112" s="4"/>
      <c r="AM112" s="4"/>
      <c r="AN112" s="4"/>
      <c r="AO112" s="4"/>
      <c r="AP112" s="4"/>
      <c r="AQ112" s="32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5"/>
      <c r="BG112" s="5"/>
      <c r="BH112" s="5"/>
      <c r="BI112" s="5"/>
      <c r="BJ112" s="5"/>
      <c r="BK112" s="5"/>
      <c r="BL112" s="5"/>
      <c r="BM112" s="5"/>
      <c r="BN112" s="5"/>
      <c r="BO112" s="5"/>
    </row>
    <row r="113" spans="1:67" ht="15.75" customHeight="1">
      <c r="A113" s="31"/>
      <c r="B113" s="4"/>
      <c r="C113" s="4"/>
      <c r="D113" s="4"/>
      <c r="E113" s="4"/>
      <c r="F113" s="66"/>
      <c r="G113" s="4"/>
      <c r="H113" s="4"/>
      <c r="I113" s="4"/>
      <c r="J113" s="4"/>
      <c r="K113" s="4"/>
      <c r="L113" s="4"/>
      <c r="M113" s="66"/>
      <c r="N113" s="92"/>
      <c r="O113" s="92"/>
      <c r="P113" s="92"/>
      <c r="Q113" s="66"/>
      <c r="R113" s="4"/>
      <c r="S113" s="4"/>
      <c r="T113" s="4"/>
      <c r="U113" s="4"/>
      <c r="V113" s="4"/>
      <c r="W113" s="4"/>
      <c r="X113" s="4"/>
      <c r="Y113" s="66"/>
      <c r="Z113" s="4"/>
      <c r="AA113" s="4"/>
      <c r="AB113" s="4"/>
      <c r="AC113" s="4"/>
      <c r="AD113" s="4"/>
      <c r="AE113" s="4"/>
      <c r="AF113" s="4"/>
      <c r="AG113" s="32"/>
      <c r="AH113" s="4"/>
      <c r="AI113" s="4"/>
      <c r="AJ113" s="4"/>
      <c r="AK113" s="32"/>
      <c r="AL113" s="4"/>
      <c r="AM113" s="4"/>
      <c r="AN113" s="4"/>
      <c r="AO113" s="4"/>
      <c r="AP113" s="4"/>
      <c r="AQ113" s="32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5"/>
      <c r="BG113" s="5"/>
      <c r="BH113" s="5"/>
      <c r="BI113" s="5"/>
      <c r="BJ113" s="5"/>
      <c r="BK113" s="5"/>
      <c r="BL113" s="5"/>
      <c r="BM113" s="5"/>
      <c r="BN113" s="5"/>
      <c r="BO113" s="5"/>
    </row>
    <row r="114" spans="1:67" ht="15.75" customHeight="1">
      <c r="A114" s="31"/>
      <c r="B114" s="4"/>
      <c r="C114" s="4"/>
      <c r="D114" s="4"/>
      <c r="E114" s="4"/>
      <c r="F114" s="66"/>
      <c r="G114" s="4"/>
      <c r="H114" s="4"/>
      <c r="I114" s="4"/>
      <c r="J114" s="4"/>
      <c r="K114" s="4"/>
      <c r="L114" s="4"/>
      <c r="M114" s="66"/>
      <c r="N114" s="92"/>
      <c r="O114" s="92"/>
      <c r="P114" s="92"/>
      <c r="Q114" s="66"/>
      <c r="R114" s="4"/>
      <c r="S114" s="4"/>
      <c r="T114" s="4"/>
      <c r="U114" s="4"/>
      <c r="V114" s="4"/>
      <c r="W114" s="4"/>
      <c r="X114" s="4"/>
      <c r="Y114" s="66"/>
      <c r="Z114" s="4"/>
      <c r="AA114" s="4"/>
      <c r="AB114" s="4"/>
      <c r="AC114" s="4"/>
      <c r="AD114" s="4"/>
      <c r="AE114" s="4"/>
      <c r="AF114" s="4"/>
      <c r="AG114" s="32"/>
      <c r="AH114" s="4"/>
      <c r="AI114" s="4"/>
      <c r="AJ114" s="4"/>
      <c r="AK114" s="32"/>
      <c r="AL114" s="4"/>
      <c r="AM114" s="4"/>
      <c r="AN114" s="4"/>
      <c r="AO114" s="4"/>
      <c r="AP114" s="4"/>
      <c r="AQ114" s="32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5"/>
      <c r="BG114" s="5"/>
      <c r="BH114" s="5"/>
      <c r="BI114" s="5"/>
      <c r="BJ114" s="5"/>
      <c r="BK114" s="5"/>
      <c r="BL114" s="5"/>
      <c r="BM114" s="5"/>
      <c r="BN114" s="5"/>
      <c r="BO114" s="5"/>
    </row>
    <row r="115" spans="1:67" ht="15.75" customHeight="1">
      <c r="A115" s="31"/>
      <c r="B115" s="4"/>
      <c r="C115" s="4"/>
      <c r="D115" s="4"/>
      <c r="E115" s="4"/>
      <c r="F115" s="66"/>
      <c r="G115" s="4"/>
      <c r="H115" s="4"/>
      <c r="I115" s="4"/>
      <c r="J115" s="4"/>
      <c r="K115" s="4"/>
      <c r="L115" s="4"/>
      <c r="M115" s="66"/>
      <c r="N115" s="92"/>
      <c r="O115" s="92"/>
      <c r="P115" s="92"/>
      <c r="Q115" s="66"/>
      <c r="R115" s="4"/>
      <c r="S115" s="4"/>
      <c r="T115" s="4"/>
      <c r="U115" s="4"/>
      <c r="V115" s="4"/>
      <c r="W115" s="4"/>
      <c r="X115" s="4"/>
      <c r="Y115" s="66"/>
      <c r="Z115" s="4"/>
      <c r="AA115" s="4"/>
      <c r="AB115" s="4"/>
      <c r="AC115" s="4"/>
      <c r="AD115" s="4"/>
      <c r="AE115" s="4"/>
      <c r="AF115" s="4"/>
      <c r="AG115" s="32"/>
      <c r="AH115" s="4"/>
      <c r="AI115" s="4"/>
      <c r="AJ115" s="4"/>
      <c r="AK115" s="32"/>
      <c r="AL115" s="4"/>
      <c r="AM115" s="4"/>
      <c r="AN115" s="4"/>
      <c r="AO115" s="4"/>
      <c r="AP115" s="4"/>
      <c r="AQ115" s="32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5"/>
      <c r="BG115" s="5"/>
      <c r="BH115" s="5"/>
      <c r="BI115" s="5"/>
      <c r="BJ115" s="5"/>
      <c r="BK115" s="5"/>
      <c r="BL115" s="5"/>
      <c r="BM115" s="5"/>
      <c r="BN115" s="5"/>
      <c r="BO115" s="5"/>
    </row>
    <row r="116" spans="1:67" ht="15.75" customHeight="1">
      <c r="A116" s="31"/>
      <c r="B116" s="4"/>
      <c r="C116" s="4"/>
      <c r="D116" s="4"/>
      <c r="E116" s="4"/>
      <c r="F116" s="66"/>
      <c r="G116" s="4"/>
      <c r="H116" s="4"/>
      <c r="I116" s="4"/>
      <c r="J116" s="4"/>
      <c r="K116" s="4"/>
      <c r="L116" s="4"/>
      <c r="M116" s="66"/>
      <c r="N116" s="92"/>
      <c r="O116" s="92"/>
      <c r="P116" s="92"/>
      <c r="Q116" s="66"/>
      <c r="R116" s="4"/>
      <c r="S116" s="4"/>
      <c r="T116" s="4"/>
      <c r="U116" s="4"/>
      <c r="V116" s="4"/>
      <c r="W116" s="4"/>
      <c r="X116" s="4"/>
      <c r="Y116" s="66"/>
      <c r="Z116" s="4"/>
      <c r="AA116" s="4"/>
      <c r="AB116" s="4"/>
      <c r="AC116" s="4"/>
      <c r="AD116" s="4"/>
      <c r="AE116" s="4"/>
      <c r="AF116" s="4"/>
      <c r="AG116" s="32"/>
      <c r="AH116" s="4"/>
      <c r="AI116" s="4"/>
      <c r="AJ116" s="4"/>
      <c r="AK116" s="32"/>
      <c r="AL116" s="4"/>
      <c r="AM116" s="4"/>
      <c r="AN116" s="4"/>
      <c r="AO116" s="4"/>
      <c r="AP116" s="4"/>
      <c r="AQ116" s="32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5"/>
      <c r="BG116" s="5"/>
      <c r="BH116" s="5"/>
      <c r="BI116" s="5"/>
      <c r="BJ116" s="5"/>
      <c r="BK116" s="5"/>
      <c r="BL116" s="5"/>
      <c r="BM116" s="5"/>
      <c r="BN116" s="5"/>
      <c r="BO116" s="5"/>
    </row>
    <row r="117" spans="1:67" ht="15.75" customHeight="1">
      <c r="A117" s="31"/>
      <c r="B117" s="4"/>
      <c r="C117" s="4"/>
      <c r="D117" s="4"/>
      <c r="E117" s="4"/>
      <c r="F117" s="66"/>
      <c r="G117" s="4"/>
      <c r="H117" s="4"/>
      <c r="I117" s="4"/>
      <c r="J117" s="4"/>
      <c r="K117" s="4"/>
      <c r="L117" s="4"/>
      <c r="M117" s="66"/>
      <c r="N117" s="92"/>
      <c r="O117" s="92"/>
      <c r="P117" s="92"/>
      <c r="Q117" s="66"/>
      <c r="R117" s="4"/>
      <c r="S117" s="4"/>
      <c r="T117" s="4"/>
      <c r="U117" s="4"/>
      <c r="V117" s="4"/>
      <c r="W117" s="4"/>
      <c r="X117" s="4"/>
      <c r="Y117" s="66"/>
      <c r="Z117" s="4"/>
      <c r="AA117" s="4"/>
      <c r="AB117" s="4"/>
      <c r="AC117" s="4"/>
      <c r="AD117" s="4"/>
      <c r="AE117" s="4"/>
      <c r="AF117" s="4"/>
      <c r="AG117" s="32"/>
      <c r="AH117" s="4"/>
      <c r="AI117" s="4"/>
      <c r="AJ117" s="4"/>
      <c r="AK117" s="32"/>
      <c r="AL117" s="4"/>
      <c r="AM117" s="4"/>
      <c r="AN117" s="4"/>
      <c r="AO117" s="4"/>
      <c r="AP117" s="4"/>
      <c r="AQ117" s="32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5"/>
      <c r="BG117" s="5"/>
      <c r="BH117" s="5"/>
      <c r="BI117" s="5"/>
      <c r="BJ117" s="5"/>
      <c r="BK117" s="5"/>
      <c r="BL117" s="5"/>
      <c r="BM117" s="5"/>
      <c r="BN117" s="5"/>
      <c r="BO117" s="5"/>
    </row>
    <row r="118" spans="1:67" ht="15.75" customHeight="1">
      <c r="A118" s="31"/>
      <c r="B118" s="4"/>
      <c r="C118" s="4"/>
      <c r="D118" s="4"/>
      <c r="E118" s="4"/>
      <c r="F118" s="66"/>
      <c r="G118" s="4"/>
      <c r="H118" s="4"/>
      <c r="I118" s="4"/>
      <c r="J118" s="4"/>
      <c r="K118" s="4"/>
      <c r="L118" s="4"/>
      <c r="M118" s="66"/>
      <c r="N118" s="92"/>
      <c r="O118" s="92"/>
      <c r="P118" s="92"/>
      <c r="Q118" s="66"/>
      <c r="R118" s="4"/>
      <c r="S118" s="4"/>
      <c r="T118" s="4"/>
      <c r="U118" s="4"/>
      <c r="V118" s="4"/>
      <c r="W118" s="4"/>
      <c r="X118" s="4"/>
      <c r="Y118" s="66"/>
      <c r="Z118" s="4"/>
      <c r="AA118" s="4"/>
      <c r="AB118" s="4"/>
      <c r="AC118" s="4"/>
      <c r="AD118" s="4"/>
      <c r="AE118" s="4"/>
      <c r="AF118" s="4"/>
      <c r="AG118" s="32"/>
      <c r="AH118" s="4"/>
      <c r="AI118" s="4"/>
      <c r="AJ118" s="4"/>
      <c r="AK118" s="32"/>
      <c r="AL118" s="4"/>
      <c r="AM118" s="4"/>
      <c r="AN118" s="4"/>
      <c r="AO118" s="4"/>
      <c r="AP118" s="4"/>
      <c r="AQ118" s="32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5"/>
      <c r="BG118" s="5"/>
      <c r="BH118" s="5"/>
      <c r="BI118" s="5"/>
      <c r="BJ118" s="5"/>
      <c r="BK118" s="5"/>
      <c r="BL118" s="5"/>
      <c r="BM118" s="5"/>
      <c r="BN118" s="5"/>
      <c r="BO118" s="5"/>
    </row>
    <row r="119" spans="1:67" ht="15.75" customHeight="1">
      <c r="A119" s="31"/>
      <c r="B119" s="4"/>
      <c r="C119" s="4"/>
      <c r="D119" s="4"/>
      <c r="E119" s="4"/>
      <c r="F119" s="66"/>
      <c r="G119" s="4"/>
      <c r="H119" s="4"/>
      <c r="I119" s="4"/>
      <c r="J119" s="4"/>
      <c r="K119" s="4"/>
      <c r="L119" s="4"/>
      <c r="M119" s="66"/>
      <c r="N119" s="92"/>
      <c r="O119" s="92"/>
      <c r="P119" s="92"/>
      <c r="Q119" s="66"/>
      <c r="R119" s="4"/>
      <c r="S119" s="4"/>
      <c r="T119" s="4"/>
      <c r="U119" s="4"/>
      <c r="V119" s="4"/>
      <c r="W119" s="4"/>
      <c r="X119" s="4"/>
      <c r="Y119" s="66"/>
      <c r="Z119" s="4"/>
      <c r="AA119" s="4"/>
      <c r="AB119" s="4"/>
      <c r="AC119" s="4"/>
      <c r="AD119" s="4"/>
      <c r="AE119" s="4"/>
      <c r="AF119" s="4"/>
      <c r="AG119" s="32"/>
      <c r="AH119" s="4"/>
      <c r="AI119" s="4"/>
      <c r="AJ119" s="4"/>
      <c r="AK119" s="32"/>
      <c r="AL119" s="4"/>
      <c r="AM119" s="4"/>
      <c r="AN119" s="4"/>
      <c r="AO119" s="4"/>
      <c r="AP119" s="4"/>
      <c r="AQ119" s="32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5"/>
      <c r="BG119" s="5"/>
      <c r="BH119" s="5"/>
      <c r="BI119" s="5"/>
      <c r="BJ119" s="5"/>
      <c r="BK119" s="5"/>
      <c r="BL119" s="5"/>
      <c r="BM119" s="5"/>
      <c r="BN119" s="5"/>
      <c r="BO119" s="5"/>
    </row>
    <row r="120" spans="1:67" ht="15.75" customHeight="1">
      <c r="A120" s="31"/>
      <c r="B120" s="4"/>
      <c r="C120" s="4"/>
      <c r="D120" s="4"/>
      <c r="E120" s="4"/>
      <c r="F120" s="66"/>
      <c r="G120" s="4"/>
      <c r="H120" s="4"/>
      <c r="I120" s="4"/>
      <c r="J120" s="4"/>
      <c r="K120" s="4"/>
      <c r="L120" s="4"/>
      <c r="M120" s="66"/>
      <c r="N120" s="92"/>
      <c r="O120" s="92"/>
      <c r="P120" s="92"/>
      <c r="Q120" s="66"/>
      <c r="R120" s="4"/>
      <c r="S120" s="4"/>
      <c r="T120" s="4"/>
      <c r="U120" s="4"/>
      <c r="V120" s="4"/>
      <c r="W120" s="4"/>
      <c r="X120" s="4"/>
      <c r="Y120" s="66"/>
      <c r="Z120" s="4"/>
      <c r="AA120" s="4"/>
      <c r="AB120" s="4"/>
      <c r="AC120" s="4"/>
      <c r="AD120" s="4"/>
      <c r="AE120" s="4"/>
      <c r="AF120" s="4"/>
      <c r="AG120" s="32"/>
      <c r="AH120" s="4"/>
      <c r="AI120" s="4"/>
      <c r="AJ120" s="4"/>
      <c r="AK120" s="32"/>
      <c r="AL120" s="4"/>
      <c r="AM120" s="4"/>
      <c r="AN120" s="4"/>
      <c r="AO120" s="4"/>
      <c r="AP120" s="4"/>
      <c r="AQ120" s="32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5"/>
      <c r="BG120" s="5"/>
      <c r="BH120" s="5"/>
      <c r="BI120" s="5"/>
      <c r="BJ120" s="5"/>
      <c r="BK120" s="5"/>
      <c r="BL120" s="5"/>
      <c r="BM120" s="5"/>
      <c r="BN120" s="5"/>
      <c r="BO120" s="5"/>
    </row>
    <row r="121" spans="1:67" ht="15.75" customHeight="1">
      <c r="A121" s="31"/>
      <c r="B121" s="4"/>
      <c r="C121" s="4"/>
      <c r="D121" s="4"/>
      <c r="E121" s="4"/>
      <c r="F121" s="66"/>
      <c r="G121" s="4"/>
      <c r="H121" s="4"/>
      <c r="I121" s="4"/>
      <c r="J121" s="4"/>
      <c r="K121" s="4"/>
      <c r="L121" s="4"/>
      <c r="M121" s="66"/>
      <c r="N121" s="92"/>
      <c r="O121" s="92"/>
      <c r="P121" s="92"/>
      <c r="Q121" s="66"/>
      <c r="R121" s="4"/>
      <c r="S121" s="4"/>
      <c r="T121" s="4"/>
      <c r="U121" s="4"/>
      <c r="V121" s="4"/>
      <c r="W121" s="4"/>
      <c r="X121" s="4"/>
      <c r="Y121" s="66"/>
      <c r="Z121" s="4"/>
      <c r="AA121" s="4"/>
      <c r="AB121" s="4"/>
      <c r="AC121" s="4"/>
      <c r="AD121" s="4"/>
      <c r="AE121" s="4"/>
      <c r="AF121" s="4"/>
      <c r="AG121" s="32"/>
      <c r="AH121" s="4"/>
      <c r="AI121" s="4"/>
      <c r="AJ121" s="4"/>
      <c r="AK121" s="32"/>
      <c r="AL121" s="4"/>
      <c r="AM121" s="4"/>
      <c r="AN121" s="4"/>
      <c r="AO121" s="4"/>
      <c r="AP121" s="4"/>
      <c r="AQ121" s="32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5"/>
      <c r="BG121" s="5"/>
      <c r="BH121" s="5"/>
      <c r="BI121" s="5"/>
      <c r="BJ121" s="5"/>
      <c r="BK121" s="5"/>
      <c r="BL121" s="5"/>
      <c r="BM121" s="5"/>
      <c r="BN121" s="5"/>
      <c r="BO121" s="5"/>
    </row>
    <row r="122" spans="1:67" ht="15.75" customHeight="1">
      <c r="A122" s="31"/>
      <c r="B122" s="4"/>
      <c r="C122" s="4"/>
      <c r="D122" s="4"/>
      <c r="E122" s="4"/>
      <c r="F122" s="66"/>
      <c r="G122" s="4"/>
      <c r="H122" s="4"/>
      <c r="I122" s="4"/>
      <c r="J122" s="4"/>
      <c r="K122" s="4"/>
      <c r="L122" s="4"/>
      <c r="M122" s="66"/>
      <c r="N122" s="92"/>
      <c r="O122" s="92"/>
      <c r="P122" s="92"/>
      <c r="Q122" s="66"/>
      <c r="R122" s="4"/>
      <c r="S122" s="4"/>
      <c r="T122" s="4"/>
      <c r="U122" s="4"/>
      <c r="V122" s="4"/>
      <c r="W122" s="4"/>
      <c r="X122" s="4"/>
      <c r="Y122" s="66"/>
      <c r="Z122" s="4"/>
      <c r="AA122" s="4"/>
      <c r="AB122" s="4"/>
      <c r="AC122" s="4"/>
      <c r="AD122" s="4"/>
      <c r="AE122" s="4"/>
      <c r="AF122" s="4"/>
      <c r="AG122" s="32"/>
      <c r="AH122" s="4"/>
      <c r="AI122" s="4"/>
      <c r="AJ122" s="4"/>
      <c r="AK122" s="32"/>
      <c r="AL122" s="4"/>
      <c r="AM122" s="4"/>
      <c r="AN122" s="4"/>
      <c r="AO122" s="4"/>
      <c r="AP122" s="4"/>
      <c r="AQ122" s="32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5"/>
      <c r="BG122" s="5"/>
      <c r="BH122" s="5"/>
      <c r="BI122" s="5"/>
      <c r="BJ122" s="5"/>
      <c r="BK122" s="5"/>
      <c r="BL122" s="5"/>
      <c r="BM122" s="5"/>
      <c r="BN122" s="5"/>
      <c r="BO122" s="5"/>
    </row>
    <row r="123" spans="1:67" ht="15.75" customHeight="1">
      <c r="A123" s="31"/>
      <c r="B123" s="4"/>
      <c r="C123" s="4"/>
      <c r="D123" s="4"/>
      <c r="E123" s="4"/>
      <c r="F123" s="66"/>
      <c r="G123" s="4"/>
      <c r="H123" s="4"/>
      <c r="I123" s="4"/>
      <c r="J123" s="4"/>
      <c r="K123" s="4"/>
      <c r="L123" s="4"/>
      <c r="M123" s="66"/>
      <c r="N123" s="92"/>
      <c r="O123" s="92"/>
      <c r="P123" s="92"/>
      <c r="Q123" s="66"/>
      <c r="R123" s="4"/>
      <c r="S123" s="4"/>
      <c r="T123" s="4"/>
      <c r="U123" s="4"/>
      <c r="V123" s="4"/>
      <c r="W123" s="4"/>
      <c r="X123" s="4"/>
      <c r="Y123" s="66"/>
      <c r="Z123" s="4"/>
      <c r="AA123" s="4"/>
      <c r="AB123" s="4"/>
      <c r="AC123" s="4"/>
      <c r="AD123" s="4"/>
      <c r="AE123" s="4"/>
      <c r="AF123" s="4"/>
      <c r="AG123" s="32"/>
      <c r="AH123" s="4"/>
      <c r="AI123" s="4"/>
      <c r="AJ123" s="4"/>
      <c r="AK123" s="32"/>
      <c r="AL123" s="4"/>
      <c r="AM123" s="4"/>
      <c r="AN123" s="4"/>
      <c r="AO123" s="4"/>
      <c r="AP123" s="4"/>
      <c r="AQ123" s="32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5"/>
      <c r="BG123" s="5"/>
      <c r="BH123" s="5"/>
      <c r="BI123" s="5"/>
      <c r="BJ123" s="5"/>
      <c r="BK123" s="5"/>
      <c r="BL123" s="5"/>
      <c r="BM123" s="5"/>
      <c r="BN123" s="5"/>
      <c r="BO123" s="5"/>
    </row>
    <row r="124" spans="1:67" ht="15.75" customHeight="1">
      <c r="A124" s="31"/>
      <c r="B124" s="4"/>
      <c r="C124" s="4"/>
      <c r="D124" s="4"/>
      <c r="E124" s="4"/>
      <c r="F124" s="66"/>
      <c r="G124" s="4"/>
      <c r="H124" s="4"/>
      <c r="I124" s="4"/>
      <c r="J124" s="4"/>
      <c r="K124" s="4"/>
      <c r="L124" s="4"/>
      <c r="M124" s="66"/>
      <c r="N124" s="92"/>
      <c r="O124" s="92"/>
      <c r="P124" s="92"/>
      <c r="Q124" s="66"/>
      <c r="R124" s="4"/>
      <c r="S124" s="4"/>
      <c r="T124" s="4"/>
      <c r="U124" s="4"/>
      <c r="V124" s="4"/>
      <c r="W124" s="4"/>
      <c r="X124" s="4"/>
      <c r="Y124" s="66"/>
      <c r="Z124" s="4"/>
      <c r="AA124" s="4"/>
      <c r="AB124" s="4"/>
      <c r="AC124" s="4"/>
      <c r="AD124" s="4"/>
      <c r="AE124" s="4"/>
      <c r="AF124" s="4"/>
      <c r="AG124" s="32"/>
      <c r="AH124" s="4"/>
      <c r="AI124" s="4"/>
      <c r="AJ124" s="4"/>
      <c r="AK124" s="32"/>
      <c r="AL124" s="4"/>
      <c r="AM124" s="4"/>
      <c r="AN124" s="4"/>
      <c r="AO124" s="4"/>
      <c r="AP124" s="4"/>
      <c r="AQ124" s="32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5"/>
      <c r="BG124" s="5"/>
      <c r="BH124" s="5"/>
      <c r="BI124" s="5"/>
      <c r="BJ124" s="5"/>
      <c r="BK124" s="5"/>
      <c r="BL124" s="5"/>
      <c r="BM124" s="5"/>
      <c r="BN124" s="5"/>
      <c r="BO124" s="5"/>
    </row>
    <row r="125" spans="1:67" ht="15.75" customHeight="1">
      <c r="A125" s="31"/>
      <c r="B125" s="4"/>
      <c r="C125" s="4"/>
      <c r="D125" s="4"/>
      <c r="E125" s="4"/>
      <c r="F125" s="66"/>
      <c r="G125" s="4"/>
      <c r="H125" s="4"/>
      <c r="I125" s="4"/>
      <c r="J125" s="4"/>
      <c r="K125" s="4"/>
      <c r="L125" s="4"/>
      <c r="M125" s="66"/>
      <c r="N125" s="92"/>
      <c r="O125" s="92"/>
      <c r="P125" s="92"/>
      <c r="Q125" s="66"/>
      <c r="R125" s="4"/>
      <c r="S125" s="4"/>
      <c r="T125" s="4"/>
      <c r="U125" s="4"/>
      <c r="V125" s="4"/>
      <c r="W125" s="4"/>
      <c r="X125" s="4"/>
      <c r="Y125" s="66"/>
      <c r="Z125" s="4"/>
      <c r="AA125" s="4"/>
      <c r="AB125" s="4"/>
      <c r="AC125" s="4"/>
      <c r="AD125" s="4"/>
      <c r="AE125" s="4"/>
      <c r="AF125" s="4"/>
      <c r="AG125" s="32"/>
      <c r="AH125" s="4"/>
      <c r="AI125" s="4"/>
      <c r="AJ125" s="4"/>
      <c r="AK125" s="32"/>
      <c r="AL125" s="4"/>
      <c r="AM125" s="4"/>
      <c r="AN125" s="4"/>
      <c r="AO125" s="4"/>
      <c r="AP125" s="4"/>
      <c r="AQ125" s="32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5"/>
      <c r="BG125" s="5"/>
      <c r="BH125" s="5"/>
      <c r="BI125" s="5"/>
      <c r="BJ125" s="5"/>
      <c r="BK125" s="5"/>
      <c r="BL125" s="5"/>
      <c r="BM125" s="5"/>
      <c r="BN125" s="5"/>
      <c r="BO125" s="5"/>
    </row>
    <row r="126" spans="1:67" ht="15.75" customHeight="1">
      <c r="A126" s="31"/>
      <c r="B126" s="4"/>
      <c r="C126" s="4"/>
      <c r="D126" s="4"/>
      <c r="E126" s="4"/>
      <c r="F126" s="66"/>
      <c r="G126" s="4"/>
      <c r="H126" s="4"/>
      <c r="I126" s="4"/>
      <c r="J126" s="4"/>
      <c r="K126" s="4"/>
      <c r="L126" s="4"/>
      <c r="M126" s="66"/>
      <c r="N126" s="92"/>
      <c r="O126" s="92"/>
      <c r="P126" s="92"/>
      <c r="Q126" s="66"/>
      <c r="R126" s="4"/>
      <c r="S126" s="4"/>
      <c r="T126" s="4"/>
      <c r="U126" s="4"/>
      <c r="V126" s="4"/>
      <c r="W126" s="4"/>
      <c r="X126" s="4"/>
      <c r="Y126" s="66"/>
      <c r="Z126" s="4"/>
      <c r="AA126" s="4"/>
      <c r="AB126" s="4"/>
      <c r="AC126" s="4"/>
      <c r="AD126" s="4"/>
      <c r="AE126" s="4"/>
      <c r="AF126" s="4"/>
      <c r="AG126" s="32"/>
      <c r="AH126" s="4"/>
      <c r="AI126" s="4"/>
      <c r="AJ126" s="4"/>
      <c r="AK126" s="32"/>
      <c r="AL126" s="4"/>
      <c r="AM126" s="4"/>
      <c r="AN126" s="4"/>
      <c r="AO126" s="4"/>
      <c r="AP126" s="4"/>
      <c r="AQ126" s="32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5"/>
      <c r="BG126" s="5"/>
      <c r="BH126" s="5"/>
      <c r="BI126" s="5"/>
      <c r="BJ126" s="5"/>
      <c r="BK126" s="5"/>
      <c r="BL126" s="5"/>
      <c r="BM126" s="5"/>
      <c r="BN126" s="5"/>
      <c r="BO126" s="5"/>
    </row>
    <row r="127" spans="1:67" ht="15.75" customHeight="1">
      <c r="A127" s="31"/>
      <c r="B127" s="4"/>
      <c r="C127" s="4"/>
      <c r="D127" s="4"/>
      <c r="E127" s="4"/>
      <c r="F127" s="66"/>
      <c r="G127" s="4"/>
      <c r="H127" s="4"/>
      <c r="I127" s="4"/>
      <c r="J127" s="4"/>
      <c r="K127" s="4"/>
      <c r="L127" s="4"/>
      <c r="M127" s="66"/>
      <c r="N127" s="92"/>
      <c r="O127" s="92"/>
      <c r="P127" s="92"/>
      <c r="Q127" s="66"/>
      <c r="R127" s="4"/>
      <c r="S127" s="4"/>
      <c r="T127" s="4"/>
      <c r="U127" s="4"/>
      <c r="V127" s="4"/>
      <c r="W127" s="4"/>
      <c r="X127" s="4"/>
      <c r="Y127" s="66"/>
      <c r="Z127" s="4"/>
      <c r="AA127" s="4"/>
      <c r="AB127" s="4"/>
      <c r="AC127" s="4"/>
      <c r="AD127" s="4"/>
      <c r="AE127" s="4"/>
      <c r="AF127" s="4"/>
      <c r="AG127" s="32"/>
      <c r="AH127" s="4"/>
      <c r="AI127" s="4"/>
      <c r="AJ127" s="4"/>
      <c r="AK127" s="32"/>
      <c r="AL127" s="4"/>
      <c r="AM127" s="4"/>
      <c r="AN127" s="4"/>
      <c r="AO127" s="4"/>
      <c r="AP127" s="4"/>
      <c r="AQ127" s="32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5"/>
      <c r="BG127" s="5"/>
      <c r="BH127" s="5"/>
      <c r="BI127" s="5"/>
      <c r="BJ127" s="5"/>
      <c r="BK127" s="5"/>
      <c r="BL127" s="5"/>
      <c r="BM127" s="5"/>
      <c r="BN127" s="5"/>
      <c r="BO127" s="5"/>
    </row>
    <row r="128" spans="1:67" ht="15.75" customHeight="1">
      <c r="A128" s="31"/>
      <c r="B128" s="4"/>
      <c r="C128" s="4"/>
      <c r="D128" s="4"/>
      <c r="E128" s="4"/>
      <c r="F128" s="66"/>
      <c r="G128" s="4"/>
      <c r="H128" s="4"/>
      <c r="I128" s="4"/>
      <c r="J128" s="4"/>
      <c r="K128" s="4"/>
      <c r="L128" s="4"/>
      <c r="M128" s="66"/>
      <c r="N128" s="92"/>
      <c r="O128" s="92"/>
      <c r="P128" s="92"/>
      <c r="Q128" s="66"/>
      <c r="R128" s="4"/>
      <c r="S128" s="4"/>
      <c r="T128" s="4"/>
      <c r="U128" s="4"/>
      <c r="V128" s="4"/>
      <c r="W128" s="4"/>
      <c r="X128" s="4"/>
      <c r="Y128" s="66"/>
      <c r="Z128" s="4"/>
      <c r="AA128" s="4"/>
      <c r="AB128" s="4"/>
      <c r="AC128" s="4"/>
      <c r="AD128" s="4"/>
      <c r="AE128" s="4"/>
      <c r="AF128" s="4"/>
      <c r="AG128" s="32"/>
      <c r="AH128" s="4"/>
      <c r="AI128" s="4"/>
      <c r="AJ128" s="4"/>
      <c r="AK128" s="32"/>
      <c r="AL128" s="4"/>
      <c r="AM128" s="4"/>
      <c r="AN128" s="4"/>
      <c r="AO128" s="4"/>
      <c r="AP128" s="4"/>
      <c r="AQ128" s="32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5"/>
      <c r="BG128" s="5"/>
      <c r="BH128" s="5"/>
      <c r="BI128" s="5"/>
      <c r="BJ128" s="5"/>
      <c r="BK128" s="5"/>
      <c r="BL128" s="5"/>
      <c r="BM128" s="5"/>
      <c r="BN128" s="5"/>
      <c r="BO128" s="5"/>
    </row>
    <row r="129" spans="1:67" ht="15.75" customHeight="1">
      <c r="A129" s="31"/>
      <c r="B129" s="4"/>
      <c r="C129" s="4"/>
      <c r="D129" s="4"/>
      <c r="E129" s="4"/>
      <c r="F129" s="66"/>
      <c r="G129" s="4"/>
      <c r="H129" s="4"/>
      <c r="I129" s="4"/>
      <c r="J129" s="4"/>
      <c r="K129" s="4"/>
      <c r="L129" s="4"/>
      <c r="M129" s="66"/>
      <c r="N129" s="92"/>
      <c r="O129" s="92"/>
      <c r="P129" s="92"/>
      <c r="Q129" s="66"/>
      <c r="R129" s="4"/>
      <c r="S129" s="4"/>
      <c r="T129" s="4"/>
      <c r="U129" s="4"/>
      <c r="V129" s="4"/>
      <c r="W129" s="4"/>
      <c r="X129" s="4"/>
      <c r="Y129" s="66"/>
      <c r="Z129" s="4"/>
      <c r="AA129" s="4"/>
      <c r="AB129" s="4"/>
      <c r="AC129" s="4"/>
      <c r="AD129" s="4"/>
      <c r="AE129" s="4"/>
      <c r="AF129" s="4"/>
      <c r="AG129" s="32"/>
      <c r="AH129" s="4"/>
      <c r="AI129" s="4"/>
      <c r="AJ129" s="4"/>
      <c r="AK129" s="32"/>
      <c r="AL129" s="4"/>
      <c r="AM129" s="4"/>
      <c r="AN129" s="4"/>
      <c r="AO129" s="4"/>
      <c r="AP129" s="4"/>
      <c r="AQ129" s="32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5"/>
      <c r="BG129" s="5"/>
      <c r="BH129" s="5"/>
      <c r="BI129" s="5"/>
      <c r="BJ129" s="5"/>
      <c r="BK129" s="5"/>
      <c r="BL129" s="5"/>
      <c r="BM129" s="5"/>
      <c r="BN129" s="5"/>
      <c r="BO129" s="5"/>
    </row>
    <row r="130" spans="1:67" ht="15.75" customHeight="1">
      <c r="A130" s="31"/>
      <c r="B130" s="4"/>
      <c r="C130" s="4"/>
      <c r="D130" s="4"/>
      <c r="E130" s="4"/>
      <c r="F130" s="66"/>
      <c r="G130" s="4"/>
      <c r="H130" s="4"/>
      <c r="I130" s="4"/>
      <c r="J130" s="4"/>
      <c r="K130" s="4"/>
      <c r="L130" s="4"/>
      <c r="M130" s="66"/>
      <c r="N130" s="92"/>
      <c r="O130" s="92"/>
      <c r="P130" s="92"/>
      <c r="Q130" s="66"/>
      <c r="R130" s="4"/>
      <c r="S130" s="4"/>
      <c r="T130" s="4"/>
      <c r="U130" s="4"/>
      <c r="V130" s="4"/>
      <c r="W130" s="4"/>
      <c r="X130" s="4"/>
      <c r="Y130" s="66"/>
      <c r="Z130" s="4"/>
      <c r="AA130" s="4"/>
      <c r="AB130" s="4"/>
      <c r="AC130" s="4"/>
      <c r="AD130" s="4"/>
      <c r="AE130" s="4"/>
      <c r="AF130" s="4"/>
      <c r="AG130" s="32"/>
      <c r="AH130" s="4"/>
      <c r="AI130" s="4"/>
      <c r="AJ130" s="4"/>
      <c r="AK130" s="32"/>
      <c r="AL130" s="4"/>
      <c r="AM130" s="4"/>
      <c r="AN130" s="4"/>
      <c r="AO130" s="4"/>
      <c r="AP130" s="4"/>
      <c r="AQ130" s="32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5"/>
      <c r="BG130" s="5"/>
      <c r="BH130" s="5"/>
      <c r="BI130" s="5"/>
      <c r="BJ130" s="5"/>
      <c r="BK130" s="5"/>
      <c r="BL130" s="5"/>
      <c r="BM130" s="5"/>
      <c r="BN130" s="5"/>
      <c r="BO130" s="5"/>
    </row>
    <row r="131" spans="1:67" ht="15.75" customHeight="1">
      <c r="A131" s="31"/>
      <c r="B131" s="4"/>
      <c r="C131" s="4"/>
      <c r="D131" s="4"/>
      <c r="E131" s="4"/>
      <c r="F131" s="66"/>
      <c r="G131" s="4"/>
      <c r="H131" s="4"/>
      <c r="I131" s="4"/>
      <c r="J131" s="4"/>
      <c r="K131" s="4"/>
      <c r="L131" s="4"/>
      <c r="M131" s="66"/>
      <c r="N131" s="92"/>
      <c r="O131" s="92"/>
      <c r="P131" s="92"/>
      <c r="Q131" s="66"/>
      <c r="R131" s="4"/>
      <c r="S131" s="4"/>
      <c r="T131" s="4"/>
      <c r="U131" s="4"/>
      <c r="V131" s="4"/>
      <c r="W131" s="4"/>
      <c r="X131" s="4"/>
      <c r="Y131" s="66"/>
      <c r="Z131" s="4"/>
      <c r="AA131" s="4"/>
      <c r="AB131" s="4"/>
      <c r="AC131" s="4"/>
      <c r="AD131" s="4"/>
      <c r="AE131" s="4"/>
      <c r="AF131" s="4"/>
      <c r="AG131" s="32"/>
      <c r="AH131" s="4"/>
      <c r="AI131" s="4"/>
      <c r="AJ131" s="4"/>
      <c r="AK131" s="32"/>
      <c r="AL131" s="4"/>
      <c r="AM131" s="4"/>
      <c r="AN131" s="4"/>
      <c r="AO131" s="4"/>
      <c r="AP131" s="4"/>
      <c r="AQ131" s="32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5"/>
      <c r="BG131" s="5"/>
      <c r="BH131" s="5"/>
      <c r="BI131" s="5"/>
      <c r="BJ131" s="5"/>
      <c r="BK131" s="5"/>
      <c r="BL131" s="5"/>
      <c r="BM131" s="5"/>
      <c r="BN131" s="5"/>
      <c r="BO131" s="5"/>
    </row>
    <row r="132" spans="1:67" ht="15.75" customHeight="1">
      <c r="A132" s="31"/>
      <c r="B132" s="4"/>
      <c r="C132" s="4"/>
      <c r="D132" s="4"/>
      <c r="E132" s="4"/>
      <c r="F132" s="66"/>
      <c r="G132" s="4"/>
      <c r="H132" s="4"/>
      <c r="I132" s="4"/>
      <c r="J132" s="4"/>
      <c r="K132" s="4"/>
      <c r="L132" s="4"/>
      <c r="M132" s="66"/>
      <c r="N132" s="92"/>
      <c r="O132" s="92"/>
      <c r="P132" s="92"/>
      <c r="Q132" s="66"/>
      <c r="R132" s="4"/>
      <c r="S132" s="4"/>
      <c r="T132" s="4"/>
      <c r="U132" s="4"/>
      <c r="V132" s="4"/>
      <c r="W132" s="4"/>
      <c r="X132" s="4"/>
      <c r="Y132" s="66"/>
      <c r="Z132" s="4"/>
      <c r="AA132" s="4"/>
      <c r="AB132" s="4"/>
      <c r="AC132" s="4"/>
      <c r="AD132" s="4"/>
      <c r="AE132" s="4"/>
      <c r="AF132" s="4"/>
      <c r="AG132" s="32"/>
      <c r="AH132" s="4"/>
      <c r="AI132" s="4"/>
      <c r="AJ132" s="4"/>
      <c r="AK132" s="32"/>
      <c r="AL132" s="4"/>
      <c r="AM132" s="4"/>
      <c r="AN132" s="4"/>
      <c r="AO132" s="4"/>
      <c r="AP132" s="4"/>
      <c r="AQ132" s="32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5"/>
      <c r="BG132" s="5"/>
      <c r="BH132" s="5"/>
      <c r="BI132" s="5"/>
      <c r="BJ132" s="5"/>
      <c r="BK132" s="5"/>
      <c r="BL132" s="5"/>
      <c r="BM132" s="5"/>
      <c r="BN132" s="5"/>
      <c r="BO132" s="5"/>
    </row>
    <row r="133" spans="1:67" ht="15.75" customHeight="1">
      <c r="A133" s="31"/>
      <c r="B133" s="4"/>
      <c r="C133" s="4"/>
      <c r="D133" s="4"/>
      <c r="E133" s="4"/>
      <c r="F133" s="66"/>
      <c r="G133" s="4"/>
      <c r="H133" s="4"/>
      <c r="I133" s="4"/>
      <c r="J133" s="4"/>
      <c r="K133" s="4"/>
      <c r="L133" s="4"/>
      <c r="M133" s="66"/>
      <c r="N133" s="92"/>
      <c r="O133" s="92"/>
      <c r="P133" s="92"/>
      <c r="Q133" s="66"/>
      <c r="R133" s="4"/>
      <c r="S133" s="4"/>
      <c r="T133" s="4"/>
      <c r="U133" s="4"/>
      <c r="V133" s="4"/>
      <c r="W133" s="4"/>
      <c r="X133" s="4"/>
      <c r="Y133" s="66"/>
      <c r="Z133" s="4"/>
      <c r="AA133" s="4"/>
      <c r="AB133" s="4"/>
      <c r="AC133" s="4"/>
      <c r="AD133" s="4"/>
      <c r="AE133" s="4"/>
      <c r="AF133" s="4"/>
      <c r="AG133" s="32"/>
      <c r="AH133" s="4"/>
      <c r="AI133" s="4"/>
      <c r="AJ133" s="4"/>
      <c r="AK133" s="32"/>
      <c r="AL133" s="4"/>
      <c r="AM133" s="4"/>
      <c r="AN133" s="4"/>
      <c r="AO133" s="4"/>
      <c r="AP133" s="4"/>
      <c r="AQ133" s="32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5"/>
      <c r="BG133" s="5"/>
      <c r="BH133" s="5"/>
      <c r="BI133" s="5"/>
      <c r="BJ133" s="5"/>
      <c r="BK133" s="5"/>
      <c r="BL133" s="5"/>
      <c r="BM133" s="5"/>
      <c r="BN133" s="5"/>
      <c r="BO133" s="5"/>
    </row>
    <row r="134" spans="1:67" ht="15.75" customHeight="1">
      <c r="A134" s="31"/>
      <c r="B134" s="4"/>
      <c r="C134" s="4"/>
      <c r="D134" s="4"/>
      <c r="E134" s="4"/>
      <c r="F134" s="66"/>
      <c r="G134" s="4"/>
      <c r="H134" s="4"/>
      <c r="I134" s="4"/>
      <c r="J134" s="4"/>
      <c r="K134" s="4"/>
      <c r="L134" s="4"/>
      <c r="M134" s="66"/>
      <c r="N134" s="92"/>
      <c r="O134" s="92"/>
      <c r="P134" s="92"/>
      <c r="Q134" s="66"/>
      <c r="R134" s="4"/>
      <c r="S134" s="4"/>
      <c r="T134" s="4"/>
      <c r="U134" s="4"/>
      <c r="V134" s="4"/>
      <c r="W134" s="4"/>
      <c r="X134" s="4"/>
      <c r="Y134" s="66"/>
      <c r="Z134" s="4"/>
      <c r="AA134" s="4"/>
      <c r="AB134" s="4"/>
      <c r="AC134" s="4"/>
      <c r="AD134" s="4"/>
      <c r="AE134" s="4"/>
      <c r="AF134" s="4"/>
      <c r="AG134" s="32"/>
      <c r="AH134" s="4"/>
      <c r="AI134" s="4"/>
      <c r="AJ134" s="4"/>
      <c r="AK134" s="32"/>
      <c r="AL134" s="4"/>
      <c r="AM134" s="4"/>
      <c r="AN134" s="4"/>
      <c r="AO134" s="4"/>
      <c r="AP134" s="4"/>
      <c r="AQ134" s="32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5"/>
      <c r="BG134" s="5"/>
      <c r="BH134" s="5"/>
      <c r="BI134" s="5"/>
      <c r="BJ134" s="5"/>
      <c r="BK134" s="5"/>
      <c r="BL134" s="5"/>
      <c r="BM134" s="5"/>
      <c r="BN134" s="5"/>
      <c r="BO134" s="5"/>
    </row>
    <row r="135" spans="1:67" ht="15.75" customHeight="1">
      <c r="A135" s="31"/>
      <c r="B135" s="4"/>
      <c r="C135" s="4"/>
      <c r="D135" s="4"/>
      <c r="E135" s="4"/>
      <c r="F135" s="66"/>
      <c r="G135" s="4"/>
      <c r="H135" s="4"/>
      <c r="I135" s="4"/>
      <c r="J135" s="4"/>
      <c r="K135" s="4"/>
      <c r="L135" s="4"/>
      <c r="M135" s="66"/>
      <c r="N135" s="92"/>
      <c r="O135" s="92"/>
      <c r="P135" s="92"/>
      <c r="Q135" s="66"/>
      <c r="R135" s="4"/>
      <c r="S135" s="4"/>
      <c r="T135" s="4"/>
      <c r="U135" s="4"/>
      <c r="V135" s="4"/>
      <c r="W135" s="4"/>
      <c r="X135" s="4"/>
      <c r="Y135" s="66"/>
      <c r="Z135" s="4"/>
      <c r="AA135" s="4"/>
      <c r="AB135" s="4"/>
      <c r="AC135" s="4"/>
      <c r="AD135" s="4"/>
      <c r="AE135" s="4"/>
      <c r="AF135" s="4"/>
      <c r="AG135" s="32"/>
      <c r="AH135" s="4"/>
      <c r="AI135" s="4"/>
      <c r="AJ135" s="4"/>
      <c r="AK135" s="32"/>
      <c r="AL135" s="4"/>
      <c r="AM135" s="4"/>
      <c r="AN135" s="4"/>
      <c r="AO135" s="4"/>
      <c r="AP135" s="4"/>
      <c r="AQ135" s="32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5"/>
      <c r="BG135" s="5"/>
      <c r="BH135" s="5"/>
      <c r="BI135" s="5"/>
      <c r="BJ135" s="5"/>
      <c r="BK135" s="5"/>
      <c r="BL135" s="5"/>
      <c r="BM135" s="5"/>
      <c r="BN135" s="5"/>
      <c r="BO135" s="5"/>
    </row>
    <row r="136" spans="1:67" ht="15.75" customHeight="1">
      <c r="A136" s="31"/>
      <c r="B136" s="4"/>
      <c r="C136" s="4"/>
      <c r="D136" s="4"/>
      <c r="E136" s="4"/>
      <c r="F136" s="66"/>
      <c r="G136" s="4"/>
      <c r="H136" s="4"/>
      <c r="I136" s="4"/>
      <c r="J136" s="4"/>
      <c r="K136" s="4"/>
      <c r="L136" s="4"/>
      <c r="M136" s="66"/>
      <c r="N136" s="92"/>
      <c r="O136" s="92"/>
      <c r="P136" s="92"/>
      <c r="Q136" s="66"/>
      <c r="R136" s="4"/>
      <c r="S136" s="4"/>
      <c r="T136" s="4"/>
      <c r="U136" s="4"/>
      <c r="V136" s="4"/>
      <c r="W136" s="4"/>
      <c r="X136" s="4"/>
      <c r="Y136" s="66"/>
      <c r="Z136" s="4"/>
      <c r="AA136" s="4"/>
      <c r="AB136" s="4"/>
      <c r="AC136" s="4"/>
      <c r="AD136" s="4"/>
      <c r="AE136" s="4"/>
      <c r="AF136" s="4"/>
      <c r="AG136" s="32"/>
      <c r="AH136" s="4"/>
      <c r="AI136" s="4"/>
      <c r="AJ136" s="4"/>
      <c r="AK136" s="32"/>
      <c r="AL136" s="4"/>
      <c r="AM136" s="4"/>
      <c r="AN136" s="4"/>
      <c r="AO136" s="4"/>
      <c r="AP136" s="4"/>
      <c r="AQ136" s="32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5"/>
      <c r="BG136" s="5"/>
      <c r="BH136" s="5"/>
      <c r="BI136" s="5"/>
      <c r="BJ136" s="5"/>
      <c r="BK136" s="5"/>
      <c r="BL136" s="5"/>
      <c r="BM136" s="5"/>
      <c r="BN136" s="5"/>
      <c r="BO136" s="5"/>
    </row>
    <row r="137" spans="1:67" ht="15.75" customHeight="1">
      <c r="A137" s="31"/>
      <c r="B137" s="4"/>
      <c r="C137" s="4"/>
      <c r="D137" s="4"/>
      <c r="E137" s="4"/>
      <c r="F137" s="66"/>
      <c r="G137" s="4"/>
      <c r="H137" s="4"/>
      <c r="I137" s="4"/>
      <c r="J137" s="4"/>
      <c r="K137" s="4"/>
      <c r="L137" s="4"/>
      <c r="M137" s="66"/>
      <c r="N137" s="92"/>
      <c r="O137" s="92"/>
      <c r="P137" s="92"/>
      <c r="Q137" s="66"/>
      <c r="R137" s="4"/>
      <c r="S137" s="4"/>
      <c r="T137" s="4"/>
      <c r="U137" s="4"/>
      <c r="V137" s="4"/>
      <c r="W137" s="4"/>
      <c r="X137" s="4"/>
      <c r="Y137" s="66"/>
      <c r="Z137" s="4"/>
      <c r="AA137" s="4"/>
      <c r="AB137" s="4"/>
      <c r="AC137" s="4"/>
      <c r="AD137" s="4"/>
      <c r="AE137" s="4"/>
      <c r="AF137" s="4"/>
      <c r="AG137" s="32"/>
      <c r="AH137" s="4"/>
      <c r="AI137" s="4"/>
      <c r="AJ137" s="4"/>
      <c r="AK137" s="32"/>
      <c r="AL137" s="4"/>
      <c r="AM137" s="4"/>
      <c r="AN137" s="4"/>
      <c r="AO137" s="4"/>
      <c r="AP137" s="4"/>
      <c r="AQ137" s="32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5"/>
      <c r="BG137" s="5"/>
      <c r="BH137" s="5"/>
      <c r="BI137" s="5"/>
      <c r="BJ137" s="5"/>
      <c r="BK137" s="5"/>
      <c r="BL137" s="5"/>
      <c r="BM137" s="5"/>
      <c r="BN137" s="5"/>
      <c r="BO137" s="5"/>
    </row>
    <row r="138" spans="1:67" ht="15.75" customHeight="1">
      <c r="A138" s="31"/>
      <c r="B138" s="4"/>
      <c r="C138" s="4"/>
      <c r="D138" s="4"/>
      <c r="E138" s="4"/>
      <c r="F138" s="66"/>
      <c r="G138" s="4"/>
      <c r="H138" s="4"/>
      <c r="I138" s="4"/>
      <c r="J138" s="4"/>
      <c r="K138" s="4"/>
      <c r="L138" s="4"/>
      <c r="M138" s="66"/>
      <c r="N138" s="92"/>
      <c r="O138" s="92"/>
      <c r="P138" s="92"/>
      <c r="Q138" s="66"/>
      <c r="R138" s="4"/>
      <c r="S138" s="4"/>
      <c r="T138" s="4"/>
      <c r="U138" s="4"/>
      <c r="V138" s="4"/>
      <c r="W138" s="4"/>
      <c r="X138" s="4"/>
      <c r="Y138" s="66"/>
      <c r="Z138" s="4"/>
      <c r="AA138" s="4"/>
      <c r="AB138" s="4"/>
      <c r="AC138" s="4"/>
      <c r="AD138" s="4"/>
      <c r="AE138" s="4"/>
      <c r="AF138" s="4"/>
      <c r="AG138" s="32"/>
      <c r="AH138" s="4"/>
      <c r="AI138" s="4"/>
      <c r="AJ138" s="4"/>
      <c r="AK138" s="32"/>
      <c r="AL138" s="4"/>
      <c r="AM138" s="4"/>
      <c r="AN138" s="4"/>
      <c r="AO138" s="4"/>
      <c r="AP138" s="4"/>
      <c r="AQ138" s="32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5"/>
      <c r="BG138" s="5"/>
      <c r="BH138" s="5"/>
      <c r="BI138" s="5"/>
      <c r="BJ138" s="5"/>
      <c r="BK138" s="5"/>
      <c r="BL138" s="5"/>
      <c r="BM138" s="5"/>
      <c r="BN138" s="5"/>
      <c r="BO138" s="5"/>
    </row>
    <row r="139" spans="1:67" ht="15.75" customHeight="1">
      <c r="A139" s="31"/>
      <c r="B139" s="4"/>
      <c r="C139" s="4"/>
      <c r="D139" s="4"/>
      <c r="E139" s="4"/>
      <c r="F139" s="66"/>
      <c r="G139" s="4"/>
      <c r="H139" s="4"/>
      <c r="I139" s="4"/>
      <c r="J139" s="4"/>
      <c r="K139" s="4"/>
      <c r="L139" s="4"/>
      <c r="M139" s="66"/>
      <c r="N139" s="92"/>
      <c r="O139" s="92"/>
      <c r="P139" s="92"/>
      <c r="Q139" s="66"/>
      <c r="R139" s="4"/>
      <c r="S139" s="4"/>
      <c r="T139" s="4"/>
      <c r="U139" s="4"/>
      <c r="V139" s="4"/>
      <c r="W139" s="4"/>
      <c r="X139" s="4"/>
      <c r="Y139" s="66"/>
      <c r="Z139" s="4"/>
      <c r="AA139" s="4"/>
      <c r="AB139" s="4"/>
      <c r="AC139" s="4"/>
      <c r="AD139" s="4"/>
      <c r="AE139" s="4"/>
      <c r="AF139" s="4"/>
      <c r="AG139" s="32"/>
      <c r="AH139" s="4"/>
      <c r="AI139" s="4"/>
      <c r="AJ139" s="4"/>
      <c r="AK139" s="32"/>
      <c r="AL139" s="4"/>
      <c r="AM139" s="4"/>
      <c r="AN139" s="4"/>
      <c r="AO139" s="4"/>
      <c r="AP139" s="4"/>
      <c r="AQ139" s="32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5"/>
      <c r="BG139" s="5"/>
      <c r="BH139" s="5"/>
      <c r="BI139" s="5"/>
      <c r="BJ139" s="5"/>
      <c r="BK139" s="5"/>
      <c r="BL139" s="5"/>
      <c r="BM139" s="5"/>
      <c r="BN139" s="5"/>
      <c r="BO139" s="5"/>
    </row>
    <row r="140" spans="1:67" ht="15.75" customHeight="1">
      <c r="A140" s="31"/>
      <c r="B140" s="4"/>
      <c r="C140" s="4"/>
      <c r="D140" s="4"/>
      <c r="E140" s="4"/>
      <c r="F140" s="66"/>
      <c r="G140" s="4"/>
      <c r="H140" s="4"/>
      <c r="I140" s="4"/>
      <c r="J140" s="4"/>
      <c r="K140" s="4"/>
      <c r="L140" s="4"/>
      <c r="M140" s="66"/>
      <c r="N140" s="92"/>
      <c r="O140" s="92"/>
      <c r="P140" s="92"/>
      <c r="Q140" s="66"/>
      <c r="R140" s="4"/>
      <c r="S140" s="4"/>
      <c r="T140" s="4"/>
      <c r="U140" s="4"/>
      <c r="V140" s="4"/>
      <c r="W140" s="4"/>
      <c r="X140" s="4"/>
      <c r="Y140" s="66"/>
      <c r="Z140" s="4"/>
      <c r="AA140" s="4"/>
      <c r="AB140" s="4"/>
      <c r="AC140" s="4"/>
      <c r="AD140" s="4"/>
      <c r="AE140" s="4"/>
      <c r="AF140" s="4"/>
      <c r="AG140" s="32"/>
      <c r="AH140" s="4"/>
      <c r="AI140" s="4"/>
      <c r="AJ140" s="4"/>
      <c r="AK140" s="32"/>
      <c r="AL140" s="4"/>
      <c r="AM140" s="4"/>
      <c r="AN140" s="4"/>
      <c r="AO140" s="4"/>
      <c r="AP140" s="4"/>
      <c r="AQ140" s="32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5"/>
      <c r="BG140" s="5"/>
      <c r="BH140" s="5"/>
      <c r="BI140" s="5"/>
      <c r="BJ140" s="5"/>
      <c r="BK140" s="5"/>
      <c r="BL140" s="5"/>
      <c r="BM140" s="5"/>
      <c r="BN140" s="5"/>
      <c r="BO140" s="5"/>
    </row>
    <row r="141" spans="1:67" ht="15.75" customHeight="1">
      <c r="A141" s="31"/>
      <c r="B141" s="4"/>
      <c r="C141" s="4"/>
      <c r="D141" s="4"/>
      <c r="E141" s="4"/>
      <c r="F141" s="66"/>
      <c r="G141" s="4"/>
      <c r="H141" s="4"/>
      <c r="I141" s="4"/>
      <c r="J141" s="4"/>
      <c r="K141" s="4"/>
      <c r="L141" s="4"/>
      <c r="M141" s="66"/>
      <c r="N141" s="92"/>
      <c r="O141" s="92"/>
      <c r="P141" s="92"/>
      <c r="Q141" s="66"/>
      <c r="R141" s="4"/>
      <c r="S141" s="4"/>
      <c r="T141" s="4"/>
      <c r="U141" s="4"/>
      <c r="V141" s="4"/>
      <c r="W141" s="4"/>
      <c r="X141" s="4"/>
      <c r="Y141" s="66"/>
      <c r="Z141" s="4"/>
      <c r="AA141" s="4"/>
      <c r="AB141" s="4"/>
      <c r="AC141" s="4"/>
      <c r="AD141" s="4"/>
      <c r="AE141" s="4"/>
      <c r="AF141" s="4"/>
      <c r="AG141" s="32"/>
      <c r="AH141" s="4"/>
      <c r="AI141" s="4"/>
      <c r="AJ141" s="4"/>
      <c r="AK141" s="32"/>
      <c r="AL141" s="4"/>
      <c r="AM141" s="4"/>
      <c r="AN141" s="4"/>
      <c r="AO141" s="4"/>
      <c r="AP141" s="4"/>
      <c r="AQ141" s="32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5"/>
      <c r="BG141" s="5"/>
      <c r="BH141" s="5"/>
      <c r="BI141" s="5"/>
      <c r="BJ141" s="5"/>
      <c r="BK141" s="5"/>
      <c r="BL141" s="5"/>
      <c r="BM141" s="5"/>
      <c r="BN141" s="5"/>
      <c r="BO141" s="5"/>
    </row>
    <row r="142" spans="1:67" ht="15.75" customHeight="1">
      <c r="A142" s="31"/>
      <c r="B142" s="4"/>
      <c r="C142" s="4"/>
      <c r="D142" s="4"/>
      <c r="E142" s="4"/>
      <c r="F142" s="66"/>
      <c r="G142" s="4"/>
      <c r="H142" s="4"/>
      <c r="I142" s="4"/>
      <c r="J142" s="4"/>
      <c r="K142" s="4"/>
      <c r="L142" s="4"/>
      <c r="M142" s="66"/>
      <c r="N142" s="92"/>
      <c r="O142" s="92"/>
      <c r="P142" s="92"/>
      <c r="Q142" s="66"/>
      <c r="R142" s="4"/>
      <c r="S142" s="4"/>
      <c r="T142" s="4"/>
      <c r="U142" s="4"/>
      <c r="V142" s="4"/>
      <c r="W142" s="4"/>
      <c r="X142" s="4"/>
      <c r="Y142" s="66"/>
      <c r="Z142" s="4"/>
      <c r="AA142" s="4"/>
      <c r="AB142" s="4"/>
      <c r="AC142" s="4"/>
      <c r="AD142" s="4"/>
      <c r="AE142" s="4"/>
      <c r="AF142" s="4"/>
      <c r="AG142" s="32"/>
      <c r="AH142" s="4"/>
      <c r="AI142" s="4"/>
      <c r="AJ142" s="4"/>
      <c r="AK142" s="32"/>
      <c r="AL142" s="4"/>
      <c r="AM142" s="4"/>
      <c r="AN142" s="4"/>
      <c r="AO142" s="4"/>
      <c r="AP142" s="4"/>
      <c r="AQ142" s="32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5"/>
      <c r="BG142" s="5"/>
      <c r="BH142" s="5"/>
      <c r="BI142" s="5"/>
      <c r="BJ142" s="5"/>
      <c r="BK142" s="5"/>
      <c r="BL142" s="5"/>
      <c r="BM142" s="5"/>
      <c r="BN142" s="5"/>
      <c r="BO142" s="5"/>
    </row>
    <row r="143" spans="1:67" ht="15.75" customHeight="1">
      <c r="A143" s="31"/>
      <c r="B143" s="4"/>
      <c r="C143" s="4"/>
      <c r="D143" s="4"/>
      <c r="E143" s="4"/>
      <c r="F143" s="66"/>
      <c r="G143" s="4"/>
      <c r="H143" s="4"/>
      <c r="I143" s="4"/>
      <c r="J143" s="4"/>
      <c r="K143" s="4"/>
      <c r="L143" s="4"/>
      <c r="M143" s="66"/>
      <c r="N143" s="92"/>
      <c r="O143" s="92"/>
      <c r="P143" s="92"/>
      <c r="Q143" s="66"/>
      <c r="R143" s="4"/>
      <c r="S143" s="4"/>
      <c r="T143" s="4"/>
      <c r="U143" s="4"/>
      <c r="V143" s="4"/>
      <c r="W143" s="4"/>
      <c r="X143" s="4"/>
      <c r="Y143" s="66"/>
      <c r="Z143" s="4"/>
      <c r="AA143" s="4"/>
      <c r="AB143" s="4"/>
      <c r="AC143" s="4"/>
      <c r="AD143" s="4"/>
      <c r="AE143" s="4"/>
      <c r="AF143" s="4"/>
      <c r="AG143" s="32"/>
      <c r="AH143" s="4"/>
      <c r="AI143" s="4"/>
      <c r="AJ143" s="4"/>
      <c r="AK143" s="32"/>
      <c r="AL143" s="4"/>
      <c r="AM143" s="4"/>
      <c r="AN143" s="4"/>
      <c r="AO143" s="4"/>
      <c r="AP143" s="4"/>
      <c r="AQ143" s="32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5"/>
      <c r="BG143" s="5"/>
      <c r="BH143" s="5"/>
      <c r="BI143" s="5"/>
      <c r="BJ143" s="5"/>
      <c r="BK143" s="5"/>
      <c r="BL143" s="5"/>
      <c r="BM143" s="5"/>
      <c r="BN143" s="5"/>
      <c r="BO143" s="5"/>
    </row>
    <row r="144" spans="1:67" ht="15.75" customHeight="1">
      <c r="A144" s="31"/>
      <c r="B144" s="4"/>
      <c r="C144" s="4"/>
      <c r="D144" s="4"/>
      <c r="E144" s="4"/>
      <c r="F144" s="66"/>
      <c r="G144" s="4"/>
      <c r="H144" s="4"/>
      <c r="I144" s="4"/>
      <c r="J144" s="4"/>
      <c r="K144" s="4"/>
      <c r="L144" s="4"/>
      <c r="M144" s="66"/>
      <c r="N144" s="92"/>
      <c r="O144" s="92"/>
      <c r="P144" s="92"/>
      <c r="Q144" s="66"/>
      <c r="R144" s="4"/>
      <c r="S144" s="4"/>
      <c r="T144" s="4"/>
      <c r="U144" s="4"/>
      <c r="V144" s="4"/>
      <c r="W144" s="4"/>
      <c r="X144" s="4"/>
      <c r="Y144" s="66"/>
      <c r="Z144" s="4"/>
      <c r="AA144" s="4"/>
      <c r="AB144" s="4"/>
      <c r="AC144" s="4"/>
      <c r="AD144" s="4"/>
      <c r="AE144" s="4"/>
      <c r="AF144" s="4"/>
      <c r="AG144" s="32"/>
      <c r="AH144" s="4"/>
      <c r="AI144" s="4"/>
      <c r="AJ144" s="4"/>
      <c r="AK144" s="32"/>
      <c r="AL144" s="4"/>
      <c r="AM144" s="4"/>
      <c r="AN144" s="4"/>
      <c r="AO144" s="4"/>
      <c r="AP144" s="4"/>
      <c r="AQ144" s="32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5"/>
      <c r="BG144" s="5"/>
      <c r="BH144" s="5"/>
      <c r="BI144" s="5"/>
      <c r="BJ144" s="5"/>
      <c r="BK144" s="5"/>
      <c r="BL144" s="5"/>
      <c r="BM144" s="5"/>
      <c r="BN144" s="5"/>
      <c r="BO144" s="5"/>
    </row>
    <row r="145" spans="1:67" ht="15.75" customHeight="1">
      <c r="A145" s="31"/>
      <c r="B145" s="4"/>
      <c r="C145" s="4"/>
      <c r="D145" s="4"/>
      <c r="E145" s="4"/>
      <c r="F145" s="66"/>
      <c r="G145" s="4"/>
      <c r="H145" s="4"/>
      <c r="I145" s="4"/>
      <c r="J145" s="4"/>
      <c r="K145" s="4"/>
      <c r="L145" s="4"/>
      <c r="M145" s="66"/>
      <c r="N145" s="92"/>
      <c r="O145" s="92"/>
      <c r="P145" s="92"/>
      <c r="Q145" s="66"/>
      <c r="R145" s="4"/>
      <c r="S145" s="4"/>
      <c r="T145" s="4"/>
      <c r="U145" s="4"/>
      <c r="V145" s="4"/>
      <c r="W145" s="4"/>
      <c r="X145" s="4"/>
      <c r="Y145" s="66"/>
      <c r="Z145" s="4"/>
      <c r="AA145" s="4"/>
      <c r="AB145" s="4"/>
      <c r="AC145" s="4"/>
      <c r="AD145" s="4"/>
      <c r="AE145" s="4"/>
      <c r="AF145" s="4"/>
      <c r="AG145" s="32"/>
      <c r="AH145" s="4"/>
      <c r="AI145" s="4"/>
      <c r="AJ145" s="4"/>
      <c r="AK145" s="32"/>
      <c r="AL145" s="4"/>
      <c r="AM145" s="4"/>
      <c r="AN145" s="4"/>
      <c r="AO145" s="4"/>
      <c r="AP145" s="4"/>
      <c r="AQ145" s="32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5"/>
      <c r="BG145" s="5"/>
      <c r="BH145" s="5"/>
      <c r="BI145" s="5"/>
      <c r="BJ145" s="5"/>
      <c r="BK145" s="5"/>
      <c r="BL145" s="5"/>
      <c r="BM145" s="5"/>
      <c r="BN145" s="5"/>
      <c r="BO145" s="5"/>
    </row>
    <row r="146" spans="1:67" ht="15.75" customHeight="1">
      <c r="A146" s="31"/>
      <c r="B146" s="4"/>
      <c r="C146" s="4"/>
      <c r="D146" s="4"/>
      <c r="E146" s="4"/>
      <c r="F146" s="66"/>
      <c r="G146" s="4"/>
      <c r="H146" s="4"/>
      <c r="I146" s="4"/>
      <c r="J146" s="4"/>
      <c r="K146" s="4"/>
      <c r="L146" s="4"/>
      <c r="M146" s="66"/>
      <c r="N146" s="92"/>
      <c r="O146" s="92"/>
      <c r="P146" s="92"/>
      <c r="Q146" s="66"/>
      <c r="R146" s="4"/>
      <c r="S146" s="4"/>
      <c r="T146" s="4"/>
      <c r="U146" s="4"/>
      <c r="V146" s="4"/>
      <c r="W146" s="4"/>
      <c r="X146" s="4"/>
      <c r="Y146" s="66"/>
      <c r="Z146" s="4"/>
      <c r="AA146" s="4"/>
      <c r="AB146" s="4"/>
      <c r="AC146" s="4"/>
      <c r="AD146" s="4"/>
      <c r="AE146" s="4"/>
      <c r="AF146" s="4"/>
      <c r="AG146" s="32"/>
      <c r="AH146" s="4"/>
      <c r="AI146" s="4"/>
      <c r="AJ146" s="4"/>
      <c r="AK146" s="32"/>
      <c r="AL146" s="4"/>
      <c r="AM146" s="4"/>
      <c r="AN146" s="4"/>
      <c r="AO146" s="4"/>
      <c r="AP146" s="4"/>
      <c r="AQ146" s="32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5"/>
      <c r="BG146" s="5"/>
      <c r="BH146" s="5"/>
      <c r="BI146" s="5"/>
      <c r="BJ146" s="5"/>
      <c r="BK146" s="5"/>
      <c r="BL146" s="5"/>
      <c r="BM146" s="5"/>
      <c r="BN146" s="5"/>
      <c r="BO146" s="5"/>
    </row>
    <row r="147" spans="1:67" ht="15.75" customHeight="1">
      <c r="A147" s="31"/>
      <c r="B147" s="4"/>
      <c r="C147" s="4"/>
      <c r="D147" s="4"/>
      <c r="E147" s="4"/>
      <c r="F147" s="66"/>
      <c r="G147" s="4"/>
      <c r="H147" s="4"/>
      <c r="I147" s="4"/>
      <c r="J147" s="4"/>
      <c r="K147" s="4"/>
      <c r="L147" s="4"/>
      <c r="M147" s="66"/>
      <c r="N147" s="92"/>
      <c r="O147" s="92"/>
      <c r="P147" s="92"/>
      <c r="Q147" s="66"/>
      <c r="R147" s="4"/>
      <c r="S147" s="4"/>
      <c r="T147" s="4"/>
      <c r="U147" s="4"/>
      <c r="V147" s="4"/>
      <c r="W147" s="4"/>
      <c r="X147" s="4"/>
      <c r="Y147" s="66"/>
      <c r="Z147" s="4"/>
      <c r="AA147" s="4"/>
      <c r="AB147" s="4"/>
      <c r="AC147" s="4"/>
      <c r="AD147" s="4"/>
      <c r="AE147" s="4"/>
      <c r="AF147" s="4"/>
      <c r="AG147" s="32"/>
      <c r="AH147" s="4"/>
      <c r="AI147" s="4"/>
      <c r="AJ147" s="4"/>
      <c r="AK147" s="32"/>
      <c r="AL147" s="4"/>
      <c r="AM147" s="4"/>
      <c r="AN147" s="4"/>
      <c r="AO147" s="4"/>
      <c r="AP147" s="4"/>
      <c r="AQ147" s="32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5"/>
      <c r="BG147" s="5"/>
      <c r="BH147" s="5"/>
      <c r="BI147" s="5"/>
      <c r="BJ147" s="5"/>
      <c r="BK147" s="5"/>
      <c r="BL147" s="5"/>
      <c r="BM147" s="5"/>
      <c r="BN147" s="5"/>
      <c r="BO147" s="5"/>
    </row>
    <row r="148" spans="1:67" ht="15.75" customHeight="1">
      <c r="A148" s="31"/>
      <c r="B148" s="4"/>
      <c r="C148" s="4"/>
      <c r="D148" s="4"/>
      <c r="E148" s="4"/>
      <c r="F148" s="66"/>
      <c r="G148" s="4"/>
      <c r="H148" s="4"/>
      <c r="I148" s="4"/>
      <c r="J148" s="4"/>
      <c r="K148" s="4"/>
      <c r="L148" s="4"/>
      <c r="M148" s="66"/>
      <c r="N148" s="92"/>
      <c r="O148" s="92"/>
      <c r="P148" s="92"/>
      <c r="Q148" s="66"/>
      <c r="R148" s="4"/>
      <c r="S148" s="4"/>
      <c r="T148" s="4"/>
      <c r="U148" s="4"/>
      <c r="V148" s="4"/>
      <c r="W148" s="4"/>
      <c r="X148" s="4"/>
      <c r="Y148" s="66"/>
      <c r="Z148" s="4"/>
      <c r="AA148" s="4"/>
      <c r="AB148" s="4"/>
      <c r="AC148" s="4"/>
      <c r="AD148" s="4"/>
      <c r="AE148" s="4"/>
      <c r="AF148" s="4"/>
      <c r="AG148" s="32"/>
      <c r="AH148" s="4"/>
      <c r="AI148" s="4"/>
      <c r="AJ148" s="4"/>
      <c r="AK148" s="32"/>
      <c r="AL148" s="4"/>
      <c r="AM148" s="4"/>
      <c r="AN148" s="4"/>
      <c r="AO148" s="4"/>
      <c r="AP148" s="4"/>
      <c r="AQ148" s="32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5"/>
      <c r="BG148" s="5"/>
      <c r="BH148" s="5"/>
      <c r="BI148" s="5"/>
      <c r="BJ148" s="5"/>
      <c r="BK148" s="5"/>
      <c r="BL148" s="5"/>
      <c r="BM148" s="5"/>
      <c r="BN148" s="5"/>
      <c r="BO148" s="5"/>
    </row>
    <row r="149" spans="1:67" ht="15.75" customHeight="1">
      <c r="A149" s="31"/>
      <c r="B149" s="4"/>
      <c r="C149" s="4"/>
      <c r="D149" s="4"/>
      <c r="E149" s="4"/>
      <c r="F149" s="66"/>
      <c r="G149" s="4"/>
      <c r="H149" s="4"/>
      <c r="I149" s="4"/>
      <c r="J149" s="4"/>
      <c r="K149" s="4"/>
      <c r="L149" s="4"/>
      <c r="M149" s="66"/>
      <c r="N149" s="92"/>
      <c r="O149" s="92"/>
      <c r="P149" s="92"/>
      <c r="Q149" s="66"/>
      <c r="R149" s="4"/>
      <c r="S149" s="4"/>
      <c r="T149" s="4"/>
      <c r="U149" s="4"/>
      <c r="V149" s="4"/>
      <c r="W149" s="4"/>
      <c r="X149" s="4"/>
      <c r="Y149" s="66"/>
      <c r="Z149" s="4"/>
      <c r="AA149" s="4"/>
      <c r="AB149" s="4"/>
      <c r="AC149" s="4"/>
      <c r="AD149" s="4"/>
      <c r="AE149" s="4"/>
      <c r="AF149" s="4"/>
      <c r="AG149" s="32"/>
      <c r="AH149" s="4"/>
      <c r="AI149" s="4"/>
      <c r="AJ149" s="4"/>
      <c r="AK149" s="32"/>
      <c r="AL149" s="4"/>
      <c r="AM149" s="4"/>
      <c r="AN149" s="4"/>
      <c r="AO149" s="4"/>
      <c r="AP149" s="4"/>
      <c r="AQ149" s="32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5"/>
      <c r="BG149" s="5"/>
      <c r="BH149" s="5"/>
      <c r="BI149" s="5"/>
      <c r="BJ149" s="5"/>
      <c r="BK149" s="5"/>
      <c r="BL149" s="5"/>
      <c r="BM149" s="5"/>
      <c r="BN149" s="5"/>
      <c r="BO149" s="5"/>
    </row>
    <row r="150" spans="1:67" ht="15.75" customHeight="1">
      <c r="A150" s="31"/>
      <c r="B150" s="4"/>
      <c r="C150" s="4"/>
      <c r="D150" s="4"/>
      <c r="E150" s="4"/>
      <c r="F150" s="66"/>
      <c r="G150" s="4"/>
      <c r="H150" s="4"/>
      <c r="I150" s="4"/>
      <c r="J150" s="4"/>
      <c r="K150" s="4"/>
      <c r="L150" s="4"/>
      <c r="M150" s="66"/>
      <c r="N150" s="92"/>
      <c r="O150" s="92"/>
      <c r="P150" s="92"/>
      <c r="Q150" s="66"/>
      <c r="R150" s="4"/>
      <c r="S150" s="4"/>
      <c r="T150" s="4"/>
      <c r="U150" s="4"/>
      <c r="V150" s="4"/>
      <c r="W150" s="4"/>
      <c r="X150" s="4"/>
      <c r="Y150" s="66"/>
      <c r="Z150" s="4"/>
      <c r="AA150" s="4"/>
      <c r="AB150" s="4"/>
      <c r="AC150" s="4"/>
      <c r="AD150" s="4"/>
      <c r="AE150" s="4"/>
      <c r="AF150" s="4"/>
      <c r="AG150" s="32"/>
      <c r="AH150" s="4"/>
      <c r="AI150" s="4"/>
      <c r="AJ150" s="4"/>
      <c r="AK150" s="32"/>
      <c r="AL150" s="4"/>
      <c r="AM150" s="4"/>
      <c r="AN150" s="4"/>
      <c r="AO150" s="4"/>
      <c r="AP150" s="4"/>
      <c r="AQ150" s="32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5"/>
      <c r="BG150" s="5"/>
      <c r="BH150" s="5"/>
      <c r="BI150" s="5"/>
      <c r="BJ150" s="5"/>
      <c r="BK150" s="5"/>
      <c r="BL150" s="5"/>
      <c r="BM150" s="5"/>
      <c r="BN150" s="5"/>
      <c r="BO150" s="5"/>
    </row>
    <row r="151" spans="1:67" ht="15.75" customHeight="1">
      <c r="A151" s="31"/>
      <c r="B151" s="4"/>
      <c r="C151" s="4"/>
      <c r="D151" s="4"/>
      <c r="E151" s="4"/>
      <c r="F151" s="66"/>
      <c r="G151" s="4"/>
      <c r="H151" s="4"/>
      <c r="I151" s="4"/>
      <c r="J151" s="4"/>
      <c r="K151" s="4"/>
      <c r="L151" s="4"/>
      <c r="M151" s="66"/>
      <c r="N151" s="92"/>
      <c r="O151" s="92"/>
      <c r="P151" s="92"/>
      <c r="Q151" s="66"/>
      <c r="R151" s="4"/>
      <c r="S151" s="4"/>
      <c r="T151" s="4"/>
      <c r="U151" s="4"/>
      <c r="V151" s="4"/>
      <c r="W151" s="4"/>
      <c r="X151" s="4"/>
      <c r="Y151" s="66"/>
      <c r="Z151" s="4"/>
      <c r="AA151" s="4"/>
      <c r="AB151" s="4"/>
      <c r="AC151" s="4"/>
      <c r="AD151" s="4"/>
      <c r="AE151" s="4"/>
      <c r="AF151" s="4"/>
      <c r="AG151" s="32"/>
      <c r="AH151" s="4"/>
      <c r="AI151" s="4"/>
      <c r="AJ151" s="4"/>
      <c r="AK151" s="32"/>
      <c r="AL151" s="4"/>
      <c r="AM151" s="4"/>
      <c r="AN151" s="4"/>
      <c r="AO151" s="4"/>
      <c r="AP151" s="4"/>
      <c r="AQ151" s="32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5"/>
      <c r="BG151" s="5"/>
      <c r="BH151" s="5"/>
      <c r="BI151" s="5"/>
      <c r="BJ151" s="5"/>
      <c r="BK151" s="5"/>
      <c r="BL151" s="5"/>
      <c r="BM151" s="5"/>
      <c r="BN151" s="5"/>
      <c r="BO151" s="5"/>
    </row>
    <row r="152" spans="1:67" ht="15.75" customHeight="1">
      <c r="A152" s="31"/>
      <c r="B152" s="4"/>
      <c r="C152" s="4"/>
      <c r="D152" s="4"/>
      <c r="E152" s="4"/>
      <c r="F152" s="66"/>
      <c r="G152" s="4"/>
      <c r="H152" s="4"/>
      <c r="I152" s="4"/>
      <c r="J152" s="4"/>
      <c r="K152" s="4"/>
      <c r="L152" s="4"/>
      <c r="M152" s="66"/>
      <c r="N152" s="92"/>
      <c r="O152" s="92"/>
      <c r="P152" s="92"/>
      <c r="Q152" s="66"/>
      <c r="R152" s="4"/>
      <c r="S152" s="4"/>
      <c r="T152" s="4"/>
      <c r="U152" s="4"/>
      <c r="V152" s="4"/>
      <c r="W152" s="4"/>
      <c r="X152" s="4"/>
      <c r="Y152" s="66"/>
      <c r="Z152" s="4"/>
      <c r="AA152" s="4"/>
      <c r="AB152" s="4"/>
      <c r="AC152" s="4"/>
      <c r="AD152" s="4"/>
      <c r="AE152" s="4"/>
      <c r="AF152" s="4"/>
      <c r="AG152" s="32"/>
      <c r="AH152" s="4"/>
      <c r="AI152" s="4"/>
      <c r="AJ152" s="4"/>
      <c r="AK152" s="32"/>
      <c r="AL152" s="4"/>
      <c r="AM152" s="4"/>
      <c r="AN152" s="4"/>
      <c r="AO152" s="4"/>
      <c r="AP152" s="4"/>
      <c r="AQ152" s="32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5"/>
      <c r="BG152" s="5"/>
      <c r="BH152" s="5"/>
      <c r="BI152" s="5"/>
      <c r="BJ152" s="5"/>
      <c r="BK152" s="5"/>
      <c r="BL152" s="5"/>
      <c r="BM152" s="5"/>
      <c r="BN152" s="5"/>
      <c r="BO152" s="5"/>
    </row>
    <row r="153" spans="1:67" ht="15.75" customHeight="1">
      <c r="A153" s="31"/>
      <c r="B153" s="4"/>
      <c r="C153" s="4"/>
      <c r="D153" s="4"/>
      <c r="E153" s="4"/>
      <c r="F153" s="66"/>
      <c r="G153" s="4"/>
      <c r="H153" s="4"/>
      <c r="I153" s="4"/>
      <c r="J153" s="4"/>
      <c r="K153" s="4"/>
      <c r="L153" s="4"/>
      <c r="M153" s="66"/>
      <c r="N153" s="92"/>
      <c r="O153" s="92"/>
      <c r="P153" s="92"/>
      <c r="Q153" s="66"/>
      <c r="R153" s="4"/>
      <c r="S153" s="4"/>
      <c r="T153" s="4"/>
      <c r="U153" s="4"/>
      <c r="V153" s="4"/>
      <c r="W153" s="4"/>
      <c r="X153" s="4"/>
      <c r="Y153" s="66"/>
      <c r="Z153" s="4"/>
      <c r="AA153" s="4"/>
      <c r="AB153" s="4"/>
      <c r="AC153" s="4"/>
      <c r="AD153" s="4"/>
      <c r="AE153" s="4"/>
      <c r="AF153" s="4"/>
      <c r="AG153" s="32"/>
      <c r="AH153" s="4"/>
      <c r="AI153" s="4"/>
      <c r="AJ153" s="4"/>
      <c r="AK153" s="32"/>
      <c r="AL153" s="4"/>
      <c r="AM153" s="4"/>
      <c r="AN153" s="4"/>
      <c r="AO153" s="4"/>
      <c r="AP153" s="4"/>
      <c r="AQ153" s="32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5"/>
      <c r="BG153" s="5"/>
      <c r="BH153" s="5"/>
      <c r="BI153" s="5"/>
      <c r="BJ153" s="5"/>
      <c r="BK153" s="5"/>
      <c r="BL153" s="5"/>
      <c r="BM153" s="5"/>
      <c r="BN153" s="5"/>
      <c r="BO153" s="5"/>
    </row>
    <row r="154" spans="1:67" ht="15.75" customHeight="1">
      <c r="A154" s="31"/>
      <c r="B154" s="4"/>
      <c r="C154" s="4"/>
      <c r="D154" s="4"/>
      <c r="E154" s="4"/>
      <c r="F154" s="66"/>
      <c r="G154" s="4"/>
      <c r="H154" s="4"/>
      <c r="I154" s="4"/>
      <c r="J154" s="4"/>
      <c r="K154" s="4"/>
      <c r="L154" s="4"/>
      <c r="M154" s="66"/>
      <c r="N154" s="92"/>
      <c r="O154" s="92"/>
      <c r="P154" s="92"/>
      <c r="Q154" s="66"/>
      <c r="R154" s="4"/>
      <c r="S154" s="4"/>
      <c r="T154" s="4"/>
      <c r="U154" s="4"/>
      <c r="V154" s="4"/>
      <c r="W154" s="4"/>
      <c r="X154" s="4"/>
      <c r="Y154" s="66"/>
      <c r="Z154" s="4"/>
      <c r="AA154" s="4"/>
      <c r="AB154" s="4"/>
      <c r="AC154" s="4"/>
      <c r="AD154" s="4"/>
      <c r="AE154" s="4"/>
      <c r="AF154" s="4"/>
      <c r="AG154" s="32"/>
      <c r="AH154" s="4"/>
      <c r="AI154" s="4"/>
      <c r="AJ154" s="4"/>
      <c r="AK154" s="32"/>
      <c r="AL154" s="4"/>
      <c r="AM154" s="4"/>
      <c r="AN154" s="4"/>
      <c r="AO154" s="4"/>
      <c r="AP154" s="4"/>
      <c r="AQ154" s="32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5"/>
      <c r="BG154" s="5"/>
      <c r="BH154" s="5"/>
      <c r="BI154" s="5"/>
      <c r="BJ154" s="5"/>
      <c r="BK154" s="5"/>
      <c r="BL154" s="5"/>
      <c r="BM154" s="5"/>
      <c r="BN154" s="5"/>
      <c r="BO154" s="5"/>
    </row>
    <row r="155" spans="1:67" ht="15.75" customHeight="1">
      <c r="A155" s="31"/>
      <c r="B155" s="4"/>
      <c r="C155" s="4"/>
      <c r="D155" s="4"/>
      <c r="E155" s="4"/>
      <c r="F155" s="66"/>
      <c r="G155" s="4"/>
      <c r="H155" s="4"/>
      <c r="I155" s="4"/>
      <c r="J155" s="4"/>
      <c r="K155" s="4"/>
      <c r="L155" s="4"/>
      <c r="M155" s="66"/>
      <c r="N155" s="92"/>
      <c r="O155" s="92"/>
      <c r="P155" s="92"/>
      <c r="Q155" s="66"/>
      <c r="R155" s="4"/>
      <c r="S155" s="4"/>
      <c r="T155" s="4"/>
      <c r="U155" s="4"/>
      <c r="V155" s="4"/>
      <c r="W155" s="4"/>
      <c r="X155" s="4"/>
      <c r="Y155" s="66"/>
      <c r="Z155" s="4"/>
      <c r="AA155" s="4"/>
      <c r="AB155" s="4"/>
      <c r="AC155" s="4"/>
      <c r="AD155" s="4"/>
      <c r="AE155" s="4"/>
      <c r="AF155" s="4"/>
      <c r="AG155" s="32"/>
      <c r="AH155" s="4"/>
      <c r="AI155" s="4"/>
      <c r="AJ155" s="4"/>
      <c r="AK155" s="32"/>
      <c r="AL155" s="4"/>
      <c r="AM155" s="4"/>
      <c r="AN155" s="4"/>
      <c r="AO155" s="4"/>
      <c r="AP155" s="4"/>
      <c r="AQ155" s="32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5"/>
      <c r="BG155" s="5"/>
      <c r="BH155" s="5"/>
      <c r="BI155" s="5"/>
      <c r="BJ155" s="5"/>
      <c r="BK155" s="5"/>
      <c r="BL155" s="5"/>
      <c r="BM155" s="5"/>
      <c r="BN155" s="5"/>
      <c r="BO155" s="5"/>
    </row>
    <row r="156" spans="1:67" ht="15.75" customHeight="1">
      <c r="A156" s="31"/>
      <c r="B156" s="4"/>
      <c r="C156" s="4"/>
      <c r="D156" s="4"/>
      <c r="E156" s="4"/>
      <c r="F156" s="66"/>
      <c r="G156" s="4"/>
      <c r="H156" s="4"/>
      <c r="I156" s="4"/>
      <c r="J156" s="4"/>
      <c r="K156" s="4"/>
      <c r="L156" s="4"/>
      <c r="M156" s="66"/>
      <c r="N156" s="92"/>
      <c r="O156" s="92"/>
      <c r="P156" s="92"/>
      <c r="Q156" s="66"/>
      <c r="R156" s="4"/>
      <c r="S156" s="4"/>
      <c r="T156" s="4"/>
      <c r="U156" s="4"/>
      <c r="V156" s="4"/>
      <c r="W156" s="4"/>
      <c r="X156" s="4"/>
      <c r="Y156" s="66"/>
      <c r="Z156" s="4"/>
      <c r="AA156" s="4"/>
      <c r="AB156" s="4"/>
      <c r="AC156" s="4"/>
      <c r="AD156" s="4"/>
      <c r="AE156" s="4"/>
      <c r="AF156" s="4"/>
      <c r="AG156" s="32"/>
      <c r="AH156" s="4"/>
      <c r="AI156" s="4"/>
      <c r="AJ156" s="4"/>
      <c r="AK156" s="32"/>
      <c r="AL156" s="4"/>
      <c r="AM156" s="4"/>
      <c r="AN156" s="4"/>
      <c r="AO156" s="4"/>
      <c r="AP156" s="4"/>
      <c r="AQ156" s="32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5"/>
      <c r="BG156" s="5"/>
      <c r="BH156" s="5"/>
      <c r="BI156" s="5"/>
      <c r="BJ156" s="5"/>
      <c r="BK156" s="5"/>
      <c r="BL156" s="5"/>
      <c r="BM156" s="5"/>
      <c r="BN156" s="5"/>
      <c r="BO156" s="5"/>
    </row>
    <row r="157" spans="1:67" ht="15.75" customHeight="1">
      <c r="A157" s="31"/>
      <c r="B157" s="4"/>
      <c r="C157" s="4"/>
      <c r="D157" s="4"/>
      <c r="E157" s="4"/>
      <c r="F157" s="66"/>
      <c r="G157" s="4"/>
      <c r="H157" s="4"/>
      <c r="I157" s="4"/>
      <c r="J157" s="4"/>
      <c r="K157" s="4"/>
      <c r="L157" s="4"/>
      <c r="M157" s="66"/>
      <c r="N157" s="92"/>
      <c r="O157" s="92"/>
      <c r="P157" s="92"/>
      <c r="Q157" s="66"/>
      <c r="R157" s="4"/>
      <c r="S157" s="4"/>
      <c r="T157" s="4"/>
      <c r="U157" s="4"/>
      <c r="V157" s="4"/>
      <c r="W157" s="4"/>
      <c r="X157" s="4"/>
      <c r="Y157" s="66"/>
      <c r="Z157" s="4"/>
      <c r="AA157" s="4"/>
      <c r="AB157" s="4"/>
      <c r="AC157" s="4"/>
      <c r="AD157" s="4"/>
      <c r="AE157" s="4"/>
      <c r="AF157" s="4"/>
      <c r="AG157" s="32"/>
      <c r="AH157" s="4"/>
      <c r="AI157" s="4"/>
      <c r="AJ157" s="4"/>
      <c r="AK157" s="32"/>
      <c r="AL157" s="4"/>
      <c r="AM157" s="4"/>
      <c r="AN157" s="4"/>
      <c r="AO157" s="4"/>
      <c r="AP157" s="4"/>
      <c r="AQ157" s="32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5"/>
      <c r="BG157" s="5"/>
      <c r="BH157" s="5"/>
      <c r="BI157" s="5"/>
      <c r="BJ157" s="5"/>
      <c r="BK157" s="5"/>
      <c r="BL157" s="5"/>
      <c r="BM157" s="5"/>
      <c r="BN157" s="5"/>
      <c r="BO157" s="5"/>
    </row>
    <row r="158" spans="1:67" ht="15.75" customHeight="1">
      <c r="A158" s="31"/>
      <c r="B158" s="4"/>
      <c r="C158" s="4"/>
      <c r="D158" s="4"/>
      <c r="E158" s="4"/>
      <c r="F158" s="66"/>
      <c r="G158" s="4"/>
      <c r="H158" s="4"/>
      <c r="I158" s="4"/>
      <c r="J158" s="4"/>
      <c r="K158" s="4"/>
      <c r="L158" s="4"/>
      <c r="M158" s="66"/>
      <c r="N158" s="92"/>
      <c r="O158" s="92"/>
      <c r="P158" s="92"/>
      <c r="Q158" s="66"/>
      <c r="R158" s="4"/>
      <c r="S158" s="4"/>
      <c r="T158" s="4"/>
      <c r="U158" s="4"/>
      <c r="V158" s="4"/>
      <c r="W158" s="4"/>
      <c r="X158" s="4"/>
      <c r="Y158" s="66"/>
      <c r="Z158" s="4"/>
      <c r="AA158" s="4"/>
      <c r="AB158" s="4"/>
      <c r="AC158" s="4"/>
      <c r="AD158" s="4"/>
      <c r="AE158" s="4"/>
      <c r="AF158" s="4"/>
      <c r="AG158" s="32"/>
      <c r="AH158" s="4"/>
      <c r="AI158" s="4"/>
      <c r="AJ158" s="4"/>
      <c r="AK158" s="32"/>
      <c r="AL158" s="4"/>
      <c r="AM158" s="4"/>
      <c r="AN158" s="4"/>
      <c r="AO158" s="4"/>
      <c r="AP158" s="4"/>
      <c r="AQ158" s="32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5"/>
      <c r="BG158" s="5"/>
      <c r="BH158" s="5"/>
      <c r="BI158" s="5"/>
      <c r="BJ158" s="5"/>
      <c r="BK158" s="5"/>
      <c r="BL158" s="5"/>
      <c r="BM158" s="5"/>
      <c r="BN158" s="5"/>
      <c r="BO158" s="5"/>
    </row>
    <row r="159" spans="1:67" ht="15.75" customHeight="1">
      <c r="A159" s="31"/>
      <c r="B159" s="4"/>
      <c r="C159" s="4"/>
      <c r="D159" s="4"/>
      <c r="E159" s="4"/>
      <c r="F159" s="66"/>
      <c r="G159" s="4"/>
      <c r="H159" s="4"/>
      <c r="I159" s="4"/>
      <c r="J159" s="4"/>
      <c r="K159" s="4"/>
      <c r="L159" s="4"/>
      <c r="M159" s="66"/>
      <c r="N159" s="92"/>
      <c r="O159" s="92"/>
      <c r="P159" s="92"/>
      <c r="Q159" s="66"/>
      <c r="R159" s="4"/>
      <c r="S159" s="4"/>
      <c r="T159" s="4"/>
      <c r="U159" s="4"/>
      <c r="V159" s="4"/>
      <c r="W159" s="4"/>
      <c r="X159" s="4"/>
      <c r="Y159" s="66"/>
      <c r="Z159" s="4"/>
      <c r="AA159" s="4"/>
      <c r="AB159" s="4"/>
      <c r="AC159" s="4"/>
      <c r="AD159" s="4"/>
      <c r="AE159" s="4"/>
      <c r="AF159" s="4"/>
      <c r="AG159" s="32"/>
      <c r="AH159" s="4"/>
      <c r="AI159" s="4"/>
      <c r="AJ159" s="4"/>
      <c r="AK159" s="32"/>
      <c r="AL159" s="4"/>
      <c r="AM159" s="4"/>
      <c r="AN159" s="4"/>
      <c r="AO159" s="4"/>
      <c r="AP159" s="4"/>
      <c r="AQ159" s="32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5"/>
      <c r="BG159" s="5"/>
      <c r="BH159" s="5"/>
      <c r="BI159" s="5"/>
      <c r="BJ159" s="5"/>
      <c r="BK159" s="5"/>
      <c r="BL159" s="5"/>
      <c r="BM159" s="5"/>
      <c r="BN159" s="5"/>
      <c r="BO159" s="5"/>
    </row>
    <row r="160" spans="1:67" ht="15.75" customHeight="1">
      <c r="A160" s="31"/>
      <c r="B160" s="4"/>
      <c r="C160" s="4"/>
      <c r="D160" s="4"/>
      <c r="E160" s="4"/>
      <c r="F160" s="66"/>
      <c r="G160" s="4"/>
      <c r="H160" s="4"/>
      <c r="I160" s="4"/>
      <c r="J160" s="4"/>
      <c r="K160" s="4"/>
      <c r="L160" s="4"/>
      <c r="M160" s="66"/>
      <c r="N160" s="92"/>
      <c r="O160" s="92"/>
      <c r="P160" s="92"/>
      <c r="Q160" s="66"/>
      <c r="R160" s="4"/>
      <c r="S160" s="4"/>
      <c r="T160" s="4"/>
      <c r="U160" s="4"/>
      <c r="V160" s="4"/>
      <c r="W160" s="4"/>
      <c r="X160" s="4"/>
      <c r="Y160" s="66"/>
      <c r="Z160" s="4"/>
      <c r="AA160" s="4"/>
      <c r="AB160" s="4"/>
      <c r="AC160" s="4"/>
      <c r="AD160" s="4"/>
      <c r="AE160" s="4"/>
      <c r="AF160" s="4"/>
      <c r="AG160" s="32"/>
      <c r="AH160" s="4"/>
      <c r="AI160" s="4"/>
      <c r="AJ160" s="4"/>
      <c r="AK160" s="32"/>
      <c r="AL160" s="4"/>
      <c r="AM160" s="4"/>
      <c r="AN160" s="4"/>
      <c r="AO160" s="4"/>
      <c r="AP160" s="4"/>
      <c r="AQ160" s="32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5"/>
      <c r="BG160" s="5"/>
      <c r="BH160" s="5"/>
      <c r="BI160" s="5"/>
      <c r="BJ160" s="5"/>
      <c r="BK160" s="5"/>
      <c r="BL160" s="5"/>
      <c r="BM160" s="5"/>
      <c r="BN160" s="5"/>
      <c r="BO160" s="5"/>
    </row>
    <row r="161" spans="1:67" ht="15.75" customHeight="1">
      <c r="A161" s="31"/>
      <c r="B161" s="4"/>
      <c r="C161" s="4"/>
      <c r="D161" s="4"/>
      <c r="E161" s="4"/>
      <c r="F161" s="66"/>
      <c r="G161" s="4"/>
      <c r="H161" s="4"/>
      <c r="I161" s="4"/>
      <c r="J161" s="4"/>
      <c r="K161" s="4"/>
      <c r="L161" s="4"/>
      <c r="M161" s="66"/>
      <c r="N161" s="92"/>
      <c r="O161" s="92"/>
      <c r="P161" s="92"/>
      <c r="Q161" s="66"/>
      <c r="R161" s="4"/>
      <c r="S161" s="4"/>
      <c r="T161" s="4"/>
      <c r="U161" s="4"/>
      <c r="V161" s="4"/>
      <c r="W161" s="4"/>
      <c r="X161" s="4"/>
      <c r="Y161" s="66"/>
      <c r="Z161" s="4"/>
      <c r="AA161" s="4"/>
      <c r="AB161" s="4"/>
      <c r="AC161" s="4"/>
      <c r="AD161" s="4"/>
      <c r="AE161" s="4"/>
      <c r="AF161" s="4"/>
      <c r="AG161" s="32"/>
      <c r="AH161" s="4"/>
      <c r="AI161" s="4"/>
      <c r="AJ161" s="4"/>
      <c r="AK161" s="32"/>
      <c r="AL161" s="4"/>
      <c r="AM161" s="4"/>
      <c r="AN161" s="4"/>
      <c r="AO161" s="4"/>
      <c r="AP161" s="4"/>
      <c r="AQ161" s="32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5"/>
      <c r="BG161" s="5"/>
      <c r="BH161" s="5"/>
      <c r="BI161" s="5"/>
      <c r="BJ161" s="5"/>
      <c r="BK161" s="5"/>
      <c r="BL161" s="5"/>
      <c r="BM161" s="5"/>
      <c r="BN161" s="5"/>
      <c r="BO161" s="5"/>
    </row>
    <row r="162" spans="1:67" ht="15.75" customHeight="1">
      <c r="A162" s="31"/>
      <c r="B162" s="4"/>
      <c r="C162" s="4"/>
      <c r="D162" s="4"/>
      <c r="E162" s="4"/>
      <c r="F162" s="66"/>
      <c r="G162" s="4"/>
      <c r="H162" s="4"/>
      <c r="I162" s="4"/>
      <c r="J162" s="4"/>
      <c r="K162" s="4"/>
      <c r="L162" s="4"/>
      <c r="M162" s="66"/>
      <c r="N162" s="92"/>
      <c r="O162" s="92"/>
      <c r="P162" s="92"/>
      <c r="Q162" s="66"/>
      <c r="R162" s="4"/>
      <c r="S162" s="4"/>
      <c r="T162" s="4"/>
      <c r="U162" s="4"/>
      <c r="V162" s="4"/>
      <c r="W162" s="4"/>
      <c r="X162" s="4"/>
      <c r="Y162" s="66"/>
      <c r="Z162" s="4"/>
      <c r="AA162" s="4"/>
      <c r="AB162" s="4"/>
      <c r="AC162" s="4"/>
      <c r="AD162" s="4"/>
      <c r="AE162" s="4"/>
      <c r="AF162" s="4"/>
      <c r="AG162" s="32"/>
      <c r="AH162" s="4"/>
      <c r="AI162" s="4"/>
      <c r="AJ162" s="4"/>
      <c r="AK162" s="32"/>
      <c r="AL162" s="4"/>
      <c r="AM162" s="4"/>
      <c r="AN162" s="4"/>
      <c r="AO162" s="4"/>
      <c r="AP162" s="4"/>
      <c r="AQ162" s="32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5"/>
      <c r="BG162" s="5"/>
      <c r="BH162" s="5"/>
      <c r="BI162" s="5"/>
      <c r="BJ162" s="5"/>
      <c r="BK162" s="5"/>
      <c r="BL162" s="5"/>
      <c r="BM162" s="5"/>
      <c r="BN162" s="5"/>
      <c r="BO162" s="5"/>
    </row>
    <row r="163" spans="1:67" ht="15.75" customHeight="1">
      <c r="A163" s="31"/>
      <c r="B163" s="4"/>
      <c r="C163" s="4"/>
      <c r="D163" s="4"/>
      <c r="E163" s="4"/>
      <c r="F163" s="66"/>
      <c r="G163" s="4"/>
      <c r="H163" s="4"/>
      <c r="I163" s="4"/>
      <c r="J163" s="4"/>
      <c r="K163" s="4"/>
      <c r="L163" s="4"/>
      <c r="M163" s="66"/>
      <c r="N163" s="92"/>
      <c r="O163" s="92"/>
      <c r="P163" s="92"/>
      <c r="Q163" s="66"/>
      <c r="R163" s="4"/>
      <c r="S163" s="4"/>
      <c r="T163" s="4"/>
      <c r="U163" s="4"/>
      <c r="V163" s="4"/>
      <c r="W163" s="4"/>
      <c r="X163" s="4"/>
      <c r="Y163" s="66"/>
      <c r="Z163" s="4"/>
      <c r="AA163" s="4"/>
      <c r="AB163" s="4"/>
      <c r="AC163" s="4"/>
      <c r="AD163" s="4"/>
      <c r="AE163" s="4"/>
      <c r="AF163" s="4"/>
      <c r="AG163" s="32"/>
      <c r="AH163" s="4"/>
      <c r="AI163" s="4"/>
      <c r="AJ163" s="4"/>
      <c r="AK163" s="32"/>
      <c r="AL163" s="4"/>
      <c r="AM163" s="4"/>
      <c r="AN163" s="4"/>
      <c r="AO163" s="4"/>
      <c r="AP163" s="4"/>
      <c r="AQ163" s="32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5"/>
      <c r="BG163" s="5"/>
      <c r="BH163" s="5"/>
      <c r="BI163" s="5"/>
      <c r="BJ163" s="5"/>
      <c r="BK163" s="5"/>
      <c r="BL163" s="5"/>
      <c r="BM163" s="5"/>
      <c r="BN163" s="5"/>
      <c r="BO163" s="5"/>
    </row>
    <row r="164" spans="1:67" ht="15.75" customHeight="1">
      <c r="A164" s="31"/>
      <c r="B164" s="4"/>
      <c r="C164" s="4"/>
      <c r="D164" s="4"/>
      <c r="E164" s="4"/>
      <c r="F164" s="66"/>
      <c r="G164" s="4"/>
      <c r="H164" s="4"/>
      <c r="I164" s="4"/>
      <c r="J164" s="4"/>
      <c r="K164" s="4"/>
      <c r="L164" s="4"/>
      <c r="M164" s="66"/>
      <c r="N164" s="92"/>
      <c r="O164" s="92"/>
      <c r="P164" s="92"/>
      <c r="Q164" s="66"/>
      <c r="R164" s="4"/>
      <c r="S164" s="4"/>
      <c r="T164" s="4"/>
      <c r="U164" s="4"/>
      <c r="V164" s="4"/>
      <c r="W164" s="4"/>
      <c r="X164" s="4"/>
      <c r="Y164" s="66"/>
      <c r="Z164" s="4"/>
      <c r="AA164" s="4"/>
      <c r="AB164" s="4"/>
      <c r="AC164" s="4"/>
      <c r="AD164" s="4"/>
      <c r="AE164" s="4"/>
      <c r="AF164" s="4"/>
      <c r="AG164" s="32"/>
      <c r="AH164" s="4"/>
      <c r="AI164" s="4"/>
      <c r="AJ164" s="4"/>
      <c r="AK164" s="32"/>
      <c r="AL164" s="4"/>
      <c r="AM164" s="4"/>
      <c r="AN164" s="4"/>
      <c r="AO164" s="4"/>
      <c r="AP164" s="4"/>
      <c r="AQ164" s="32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5"/>
      <c r="BG164" s="5"/>
      <c r="BH164" s="5"/>
      <c r="BI164" s="5"/>
      <c r="BJ164" s="5"/>
      <c r="BK164" s="5"/>
      <c r="BL164" s="5"/>
      <c r="BM164" s="5"/>
      <c r="BN164" s="5"/>
      <c r="BO164" s="5"/>
    </row>
    <row r="165" spans="1:67" ht="15.75" customHeight="1">
      <c r="A165" s="31"/>
      <c r="B165" s="4"/>
      <c r="C165" s="4"/>
      <c r="D165" s="4"/>
      <c r="E165" s="4"/>
      <c r="F165" s="66"/>
      <c r="G165" s="4"/>
      <c r="H165" s="4"/>
      <c r="I165" s="4"/>
      <c r="J165" s="4"/>
      <c r="K165" s="4"/>
      <c r="L165" s="4"/>
      <c r="M165" s="66"/>
      <c r="N165" s="92"/>
      <c r="O165" s="92"/>
      <c r="P165" s="92"/>
      <c r="Q165" s="66"/>
      <c r="R165" s="4"/>
      <c r="S165" s="4"/>
      <c r="T165" s="4"/>
      <c r="U165" s="4"/>
      <c r="V165" s="4"/>
      <c r="W165" s="4"/>
      <c r="X165" s="4"/>
      <c r="Y165" s="66"/>
      <c r="Z165" s="4"/>
      <c r="AA165" s="4"/>
      <c r="AB165" s="4"/>
      <c r="AC165" s="4"/>
      <c r="AD165" s="4"/>
      <c r="AE165" s="4"/>
      <c r="AF165" s="4"/>
      <c r="AG165" s="32"/>
      <c r="AH165" s="4"/>
      <c r="AI165" s="4"/>
      <c r="AJ165" s="4"/>
      <c r="AK165" s="32"/>
      <c r="AL165" s="4"/>
      <c r="AM165" s="4"/>
      <c r="AN165" s="4"/>
      <c r="AO165" s="4"/>
      <c r="AP165" s="4"/>
      <c r="AQ165" s="32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5"/>
      <c r="BG165" s="5"/>
      <c r="BH165" s="5"/>
      <c r="BI165" s="5"/>
      <c r="BJ165" s="5"/>
      <c r="BK165" s="5"/>
      <c r="BL165" s="5"/>
      <c r="BM165" s="5"/>
      <c r="BN165" s="5"/>
      <c r="BO165" s="5"/>
    </row>
    <row r="166" spans="1:67" ht="15.75" customHeight="1">
      <c r="A166" s="31"/>
      <c r="B166" s="4"/>
      <c r="C166" s="4"/>
      <c r="D166" s="4"/>
      <c r="E166" s="4"/>
      <c r="F166" s="66"/>
      <c r="G166" s="4"/>
      <c r="H166" s="4"/>
      <c r="I166" s="4"/>
      <c r="J166" s="4"/>
      <c r="K166" s="4"/>
      <c r="L166" s="4"/>
      <c r="M166" s="66"/>
      <c r="N166" s="92"/>
      <c r="O166" s="92"/>
      <c r="P166" s="92"/>
      <c r="Q166" s="66"/>
      <c r="R166" s="4"/>
      <c r="S166" s="4"/>
      <c r="T166" s="4"/>
      <c r="U166" s="4"/>
      <c r="V166" s="4"/>
      <c r="W166" s="4"/>
      <c r="X166" s="4"/>
      <c r="Y166" s="66"/>
      <c r="Z166" s="4"/>
      <c r="AA166" s="4"/>
      <c r="AB166" s="4"/>
      <c r="AC166" s="4"/>
      <c r="AD166" s="4"/>
      <c r="AE166" s="4"/>
      <c r="AF166" s="4"/>
      <c r="AG166" s="32"/>
      <c r="AH166" s="4"/>
      <c r="AI166" s="4"/>
      <c r="AJ166" s="4"/>
      <c r="AK166" s="32"/>
      <c r="AL166" s="4"/>
      <c r="AM166" s="4"/>
      <c r="AN166" s="4"/>
      <c r="AO166" s="4"/>
      <c r="AP166" s="4"/>
      <c r="AQ166" s="32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5"/>
      <c r="BG166" s="5"/>
      <c r="BH166" s="5"/>
      <c r="BI166" s="5"/>
      <c r="BJ166" s="5"/>
      <c r="BK166" s="5"/>
      <c r="BL166" s="5"/>
      <c r="BM166" s="5"/>
      <c r="BN166" s="5"/>
      <c r="BO166" s="5"/>
    </row>
    <row r="167" spans="1:67" ht="15.75" customHeight="1">
      <c r="A167" s="31"/>
      <c r="B167" s="4"/>
      <c r="C167" s="4"/>
      <c r="D167" s="4"/>
      <c r="E167" s="4"/>
      <c r="F167" s="66"/>
      <c r="G167" s="4"/>
      <c r="H167" s="4"/>
      <c r="I167" s="4"/>
      <c r="J167" s="4"/>
      <c r="K167" s="4"/>
      <c r="L167" s="4"/>
      <c r="M167" s="66"/>
      <c r="N167" s="92"/>
      <c r="O167" s="92"/>
      <c r="P167" s="92"/>
      <c r="Q167" s="66"/>
      <c r="R167" s="4"/>
      <c r="S167" s="4"/>
      <c r="T167" s="4"/>
      <c r="U167" s="4"/>
      <c r="V167" s="4"/>
      <c r="W167" s="4"/>
      <c r="X167" s="4"/>
      <c r="Y167" s="66"/>
      <c r="Z167" s="4"/>
      <c r="AA167" s="4"/>
      <c r="AB167" s="4"/>
      <c r="AC167" s="4"/>
      <c r="AD167" s="4"/>
      <c r="AE167" s="4"/>
      <c r="AF167" s="4"/>
      <c r="AG167" s="32"/>
      <c r="AH167" s="4"/>
      <c r="AI167" s="4"/>
      <c r="AJ167" s="4"/>
      <c r="AK167" s="32"/>
      <c r="AL167" s="4"/>
      <c r="AM167" s="4"/>
      <c r="AN167" s="4"/>
      <c r="AO167" s="4"/>
      <c r="AP167" s="4"/>
      <c r="AQ167" s="32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5"/>
      <c r="BG167" s="5"/>
      <c r="BH167" s="5"/>
      <c r="BI167" s="5"/>
      <c r="BJ167" s="5"/>
      <c r="BK167" s="5"/>
      <c r="BL167" s="5"/>
      <c r="BM167" s="5"/>
      <c r="BN167" s="5"/>
      <c r="BO167" s="5"/>
    </row>
    <row r="168" spans="1:67" ht="15.75" customHeight="1">
      <c r="A168" s="31"/>
      <c r="B168" s="4"/>
      <c r="C168" s="4"/>
      <c r="D168" s="4"/>
      <c r="E168" s="4"/>
      <c r="F168" s="66"/>
      <c r="G168" s="4"/>
      <c r="H168" s="4"/>
      <c r="I168" s="4"/>
      <c r="J168" s="4"/>
      <c r="K168" s="4"/>
      <c r="L168" s="4"/>
      <c r="M168" s="66"/>
      <c r="N168" s="92"/>
      <c r="O168" s="92"/>
      <c r="P168" s="92"/>
      <c r="Q168" s="66"/>
      <c r="R168" s="4"/>
      <c r="S168" s="4"/>
      <c r="T168" s="4"/>
      <c r="U168" s="4"/>
      <c r="V168" s="4"/>
      <c r="W168" s="4"/>
      <c r="X168" s="4"/>
      <c r="Y168" s="66"/>
      <c r="Z168" s="4"/>
      <c r="AA168" s="4"/>
      <c r="AB168" s="4"/>
      <c r="AC168" s="4"/>
      <c r="AD168" s="4"/>
      <c r="AE168" s="4"/>
      <c r="AF168" s="4"/>
      <c r="AG168" s="32"/>
      <c r="AH168" s="4"/>
      <c r="AI168" s="4"/>
      <c r="AJ168" s="4"/>
      <c r="AK168" s="32"/>
      <c r="AL168" s="4"/>
      <c r="AM168" s="4"/>
      <c r="AN168" s="4"/>
      <c r="AO168" s="4"/>
      <c r="AP168" s="4"/>
      <c r="AQ168" s="32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5"/>
      <c r="BG168" s="5"/>
      <c r="BH168" s="5"/>
      <c r="BI168" s="5"/>
      <c r="BJ168" s="5"/>
      <c r="BK168" s="5"/>
      <c r="BL168" s="5"/>
      <c r="BM168" s="5"/>
      <c r="BN168" s="5"/>
      <c r="BO168" s="5"/>
    </row>
    <row r="169" spans="1:67" ht="15.75" customHeight="1">
      <c r="A169" s="31"/>
      <c r="B169" s="4"/>
      <c r="C169" s="4"/>
      <c r="D169" s="4"/>
      <c r="E169" s="4"/>
      <c r="F169" s="66"/>
      <c r="G169" s="4"/>
      <c r="H169" s="4"/>
      <c r="I169" s="4"/>
      <c r="J169" s="4"/>
      <c r="K169" s="4"/>
      <c r="L169" s="4"/>
      <c r="M169" s="66"/>
      <c r="N169" s="92"/>
      <c r="O169" s="92"/>
      <c r="P169" s="92"/>
      <c r="Q169" s="66"/>
      <c r="R169" s="4"/>
      <c r="S169" s="4"/>
      <c r="T169" s="4"/>
      <c r="U169" s="4"/>
      <c r="V169" s="4"/>
      <c r="W169" s="4"/>
      <c r="X169" s="4"/>
      <c r="Y169" s="66"/>
      <c r="Z169" s="4"/>
      <c r="AA169" s="4"/>
      <c r="AB169" s="4"/>
      <c r="AC169" s="4"/>
      <c r="AD169" s="4"/>
      <c r="AE169" s="4"/>
      <c r="AF169" s="4"/>
      <c r="AG169" s="32"/>
      <c r="AH169" s="4"/>
      <c r="AI169" s="4"/>
      <c r="AJ169" s="4"/>
      <c r="AK169" s="32"/>
      <c r="AL169" s="4"/>
      <c r="AM169" s="4"/>
      <c r="AN169" s="4"/>
      <c r="AO169" s="4"/>
      <c r="AP169" s="4"/>
      <c r="AQ169" s="32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5"/>
      <c r="BG169" s="5"/>
      <c r="BH169" s="5"/>
      <c r="BI169" s="5"/>
      <c r="BJ169" s="5"/>
      <c r="BK169" s="5"/>
      <c r="BL169" s="5"/>
      <c r="BM169" s="5"/>
      <c r="BN169" s="5"/>
      <c r="BO169" s="5"/>
    </row>
    <row r="170" spans="1:67" ht="15.75" customHeight="1">
      <c r="A170" s="31"/>
      <c r="B170" s="4"/>
      <c r="C170" s="4"/>
      <c r="D170" s="4"/>
      <c r="E170" s="4"/>
      <c r="F170" s="66"/>
      <c r="G170" s="4"/>
      <c r="H170" s="4"/>
      <c r="I170" s="4"/>
      <c r="J170" s="4"/>
      <c r="K170" s="4"/>
      <c r="L170" s="4"/>
      <c r="M170" s="66"/>
      <c r="N170" s="92"/>
      <c r="O170" s="92"/>
      <c r="P170" s="92"/>
      <c r="Q170" s="66"/>
      <c r="R170" s="4"/>
      <c r="S170" s="4"/>
      <c r="T170" s="4"/>
      <c r="U170" s="4"/>
      <c r="V170" s="4"/>
      <c r="W170" s="4"/>
      <c r="X170" s="4"/>
      <c r="Y170" s="66"/>
      <c r="Z170" s="4"/>
      <c r="AA170" s="4"/>
      <c r="AB170" s="4"/>
      <c r="AC170" s="4"/>
      <c r="AD170" s="4"/>
      <c r="AE170" s="4"/>
      <c r="AF170" s="4"/>
      <c r="AG170" s="32"/>
      <c r="AH170" s="4"/>
      <c r="AI170" s="4"/>
      <c r="AJ170" s="4"/>
      <c r="AK170" s="32"/>
      <c r="AL170" s="4"/>
      <c r="AM170" s="4"/>
      <c r="AN170" s="4"/>
      <c r="AO170" s="4"/>
      <c r="AP170" s="4"/>
      <c r="AQ170" s="32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5"/>
      <c r="BG170" s="5"/>
      <c r="BH170" s="5"/>
      <c r="BI170" s="5"/>
      <c r="BJ170" s="5"/>
      <c r="BK170" s="5"/>
      <c r="BL170" s="5"/>
      <c r="BM170" s="5"/>
      <c r="BN170" s="5"/>
      <c r="BO170" s="5"/>
    </row>
    <row r="171" spans="1:67" ht="15.75" customHeight="1">
      <c r="A171" s="31"/>
      <c r="B171" s="4"/>
      <c r="C171" s="4"/>
      <c r="D171" s="4"/>
      <c r="E171" s="4"/>
      <c r="F171" s="66"/>
      <c r="G171" s="4"/>
      <c r="H171" s="4"/>
      <c r="I171" s="4"/>
      <c r="J171" s="4"/>
      <c r="K171" s="4"/>
      <c r="L171" s="4"/>
      <c r="M171" s="66"/>
      <c r="N171" s="92"/>
      <c r="O171" s="92"/>
      <c r="P171" s="92"/>
      <c r="Q171" s="66"/>
      <c r="R171" s="4"/>
      <c r="S171" s="4"/>
      <c r="T171" s="4"/>
      <c r="U171" s="4"/>
      <c r="V171" s="4"/>
      <c r="W171" s="4"/>
      <c r="X171" s="4"/>
      <c r="Y171" s="66"/>
      <c r="Z171" s="4"/>
      <c r="AA171" s="4"/>
      <c r="AB171" s="4"/>
      <c r="AC171" s="4"/>
      <c r="AD171" s="4"/>
      <c r="AE171" s="4"/>
      <c r="AF171" s="4"/>
      <c r="AG171" s="32"/>
      <c r="AH171" s="4"/>
      <c r="AI171" s="4"/>
      <c r="AJ171" s="4"/>
      <c r="AK171" s="32"/>
      <c r="AL171" s="4"/>
      <c r="AM171" s="4"/>
      <c r="AN171" s="4"/>
      <c r="AO171" s="4"/>
      <c r="AP171" s="4"/>
      <c r="AQ171" s="32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5"/>
      <c r="BG171" s="5"/>
      <c r="BH171" s="5"/>
      <c r="BI171" s="5"/>
      <c r="BJ171" s="5"/>
      <c r="BK171" s="5"/>
      <c r="BL171" s="5"/>
      <c r="BM171" s="5"/>
      <c r="BN171" s="5"/>
      <c r="BO171" s="5"/>
    </row>
    <row r="172" spans="1:67" ht="15.75" customHeight="1">
      <c r="A172" s="31"/>
      <c r="B172" s="4"/>
      <c r="C172" s="4"/>
      <c r="D172" s="4"/>
      <c r="E172" s="4"/>
      <c r="F172" s="66"/>
      <c r="G172" s="4"/>
      <c r="H172" s="4"/>
      <c r="I172" s="4"/>
      <c r="J172" s="4"/>
      <c r="K172" s="4"/>
      <c r="L172" s="4"/>
      <c r="M172" s="66"/>
      <c r="N172" s="92"/>
      <c r="O172" s="92"/>
      <c r="P172" s="92"/>
      <c r="Q172" s="66"/>
      <c r="R172" s="4"/>
      <c r="S172" s="4"/>
      <c r="T172" s="4"/>
      <c r="U172" s="4"/>
      <c r="V172" s="4"/>
      <c r="W172" s="4"/>
      <c r="X172" s="4"/>
      <c r="Y172" s="66"/>
      <c r="Z172" s="4"/>
      <c r="AA172" s="4"/>
      <c r="AB172" s="4"/>
      <c r="AC172" s="4"/>
      <c r="AD172" s="4"/>
      <c r="AE172" s="4"/>
      <c r="AF172" s="4"/>
      <c r="AG172" s="32"/>
      <c r="AH172" s="4"/>
      <c r="AI172" s="4"/>
      <c r="AJ172" s="4"/>
      <c r="AK172" s="32"/>
      <c r="AL172" s="4"/>
      <c r="AM172" s="4"/>
      <c r="AN172" s="4"/>
      <c r="AO172" s="4"/>
      <c r="AP172" s="4"/>
      <c r="AQ172" s="32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5"/>
      <c r="BG172" s="5"/>
      <c r="BH172" s="5"/>
      <c r="BI172" s="5"/>
      <c r="BJ172" s="5"/>
      <c r="BK172" s="5"/>
      <c r="BL172" s="5"/>
      <c r="BM172" s="5"/>
      <c r="BN172" s="5"/>
      <c r="BO172" s="5"/>
    </row>
    <row r="173" spans="1:67" ht="15.75" customHeight="1">
      <c r="A173" s="31"/>
      <c r="B173" s="4"/>
      <c r="C173" s="4"/>
      <c r="D173" s="4"/>
      <c r="E173" s="4"/>
      <c r="F173" s="66"/>
      <c r="G173" s="4"/>
      <c r="H173" s="4"/>
      <c r="I173" s="4"/>
      <c r="J173" s="4"/>
      <c r="K173" s="4"/>
      <c r="L173" s="4"/>
      <c r="M173" s="66"/>
      <c r="N173" s="92"/>
      <c r="O173" s="92"/>
      <c r="P173" s="92"/>
      <c r="Q173" s="66"/>
      <c r="R173" s="4"/>
      <c r="S173" s="4"/>
      <c r="T173" s="4"/>
      <c r="U173" s="4"/>
      <c r="V173" s="4"/>
      <c r="W173" s="4"/>
      <c r="X173" s="4"/>
      <c r="Y173" s="66"/>
      <c r="Z173" s="4"/>
      <c r="AA173" s="4"/>
      <c r="AB173" s="4"/>
      <c r="AC173" s="4"/>
      <c r="AD173" s="4"/>
      <c r="AE173" s="4"/>
      <c r="AF173" s="4"/>
      <c r="AG173" s="32"/>
      <c r="AH173" s="4"/>
      <c r="AI173" s="4"/>
      <c r="AJ173" s="4"/>
      <c r="AK173" s="32"/>
      <c r="AL173" s="4"/>
      <c r="AM173" s="4"/>
      <c r="AN173" s="4"/>
      <c r="AO173" s="4"/>
      <c r="AP173" s="4"/>
      <c r="AQ173" s="32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5"/>
      <c r="BG173" s="5"/>
      <c r="BH173" s="5"/>
      <c r="BI173" s="5"/>
      <c r="BJ173" s="5"/>
      <c r="BK173" s="5"/>
      <c r="BL173" s="5"/>
      <c r="BM173" s="5"/>
      <c r="BN173" s="5"/>
      <c r="BO173" s="5"/>
    </row>
    <row r="174" spans="1:67" ht="15.75" customHeight="1">
      <c r="A174" s="31"/>
      <c r="B174" s="4"/>
      <c r="C174" s="4"/>
      <c r="D174" s="4"/>
      <c r="E174" s="4"/>
      <c r="F174" s="66"/>
      <c r="G174" s="4"/>
      <c r="H174" s="4"/>
      <c r="I174" s="4"/>
      <c r="J174" s="4"/>
      <c r="K174" s="4"/>
      <c r="L174" s="4"/>
      <c r="M174" s="66"/>
      <c r="N174" s="92"/>
      <c r="O174" s="92"/>
      <c r="P174" s="92"/>
      <c r="Q174" s="66"/>
      <c r="R174" s="4"/>
      <c r="S174" s="4"/>
      <c r="T174" s="4"/>
      <c r="U174" s="4"/>
      <c r="V174" s="4"/>
      <c r="W174" s="4"/>
      <c r="X174" s="4"/>
      <c r="Y174" s="66"/>
      <c r="Z174" s="4"/>
      <c r="AA174" s="4"/>
      <c r="AB174" s="4"/>
      <c r="AC174" s="4"/>
      <c r="AD174" s="4"/>
      <c r="AE174" s="4"/>
      <c r="AF174" s="4"/>
      <c r="AG174" s="32"/>
      <c r="AH174" s="4"/>
      <c r="AI174" s="4"/>
      <c r="AJ174" s="4"/>
      <c r="AK174" s="32"/>
      <c r="AL174" s="4"/>
      <c r="AM174" s="4"/>
      <c r="AN174" s="4"/>
      <c r="AO174" s="4"/>
      <c r="AP174" s="4"/>
      <c r="AQ174" s="32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5"/>
      <c r="BG174" s="5"/>
      <c r="BH174" s="5"/>
      <c r="BI174" s="5"/>
      <c r="BJ174" s="5"/>
      <c r="BK174" s="5"/>
      <c r="BL174" s="5"/>
      <c r="BM174" s="5"/>
      <c r="BN174" s="5"/>
      <c r="BO174" s="5"/>
    </row>
    <row r="175" spans="1:67" ht="15.75" customHeight="1">
      <c r="A175" s="31"/>
      <c r="B175" s="4"/>
      <c r="C175" s="4"/>
      <c r="D175" s="4"/>
      <c r="E175" s="4"/>
      <c r="F175" s="66"/>
      <c r="G175" s="4"/>
      <c r="H175" s="4"/>
      <c r="I175" s="4"/>
      <c r="J175" s="4"/>
      <c r="K175" s="4"/>
      <c r="L175" s="4"/>
      <c r="M175" s="66"/>
      <c r="N175" s="92"/>
      <c r="O175" s="92"/>
      <c r="P175" s="92"/>
      <c r="Q175" s="66"/>
      <c r="R175" s="4"/>
      <c r="S175" s="4"/>
      <c r="T175" s="4"/>
      <c r="U175" s="4"/>
      <c r="V175" s="4"/>
      <c r="W175" s="4"/>
      <c r="X175" s="4"/>
      <c r="Y175" s="66"/>
      <c r="Z175" s="4"/>
      <c r="AA175" s="4"/>
      <c r="AB175" s="4"/>
      <c r="AC175" s="4"/>
      <c r="AD175" s="4"/>
      <c r="AE175" s="4"/>
      <c r="AF175" s="4"/>
      <c r="AG175" s="32"/>
      <c r="AH175" s="4"/>
      <c r="AI175" s="4"/>
      <c r="AJ175" s="4"/>
      <c r="AK175" s="32"/>
      <c r="AL175" s="4"/>
      <c r="AM175" s="4"/>
      <c r="AN175" s="4"/>
      <c r="AO175" s="4"/>
      <c r="AP175" s="4"/>
      <c r="AQ175" s="32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5"/>
      <c r="BG175" s="5"/>
      <c r="BH175" s="5"/>
      <c r="BI175" s="5"/>
      <c r="BJ175" s="5"/>
      <c r="BK175" s="5"/>
      <c r="BL175" s="5"/>
      <c r="BM175" s="5"/>
      <c r="BN175" s="5"/>
      <c r="BO175" s="5"/>
    </row>
    <row r="176" spans="1:67" ht="15.75" customHeight="1">
      <c r="A176" s="31"/>
      <c r="B176" s="4"/>
      <c r="C176" s="4"/>
      <c r="D176" s="4"/>
      <c r="E176" s="4"/>
      <c r="F176" s="66"/>
      <c r="G176" s="4"/>
      <c r="H176" s="4"/>
      <c r="I176" s="4"/>
      <c r="J176" s="4"/>
      <c r="K176" s="4"/>
      <c r="L176" s="4"/>
      <c r="M176" s="66"/>
      <c r="N176" s="92"/>
      <c r="O176" s="92"/>
      <c r="P176" s="92"/>
      <c r="Q176" s="66"/>
      <c r="R176" s="4"/>
      <c r="S176" s="4"/>
      <c r="T176" s="4"/>
      <c r="U176" s="4"/>
      <c r="V176" s="4"/>
      <c r="W176" s="4"/>
      <c r="X176" s="4"/>
      <c r="Y176" s="66"/>
      <c r="Z176" s="4"/>
      <c r="AA176" s="4"/>
      <c r="AB176" s="4"/>
      <c r="AC176" s="4"/>
      <c r="AD176" s="4"/>
      <c r="AE176" s="4"/>
      <c r="AF176" s="4"/>
      <c r="AG176" s="32"/>
      <c r="AH176" s="4"/>
      <c r="AI176" s="4"/>
      <c r="AJ176" s="4"/>
      <c r="AK176" s="32"/>
      <c r="AL176" s="4"/>
      <c r="AM176" s="4"/>
      <c r="AN176" s="4"/>
      <c r="AO176" s="4"/>
      <c r="AP176" s="4"/>
      <c r="AQ176" s="32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5"/>
      <c r="BG176" s="5"/>
      <c r="BH176" s="5"/>
      <c r="BI176" s="5"/>
      <c r="BJ176" s="5"/>
      <c r="BK176" s="5"/>
      <c r="BL176" s="5"/>
      <c r="BM176" s="5"/>
      <c r="BN176" s="5"/>
      <c r="BO176" s="5"/>
    </row>
    <row r="177" spans="1:67" ht="15.75" customHeight="1">
      <c r="A177" s="31"/>
      <c r="B177" s="4"/>
      <c r="C177" s="4"/>
      <c r="D177" s="4"/>
      <c r="E177" s="4"/>
      <c r="F177" s="66"/>
      <c r="G177" s="4"/>
      <c r="H177" s="4"/>
      <c r="I177" s="4"/>
      <c r="J177" s="4"/>
      <c r="K177" s="4"/>
      <c r="L177" s="4"/>
      <c r="M177" s="66"/>
      <c r="N177" s="92"/>
      <c r="O177" s="92"/>
      <c r="P177" s="92"/>
      <c r="Q177" s="66"/>
      <c r="R177" s="4"/>
      <c r="S177" s="4"/>
      <c r="T177" s="4"/>
      <c r="U177" s="4"/>
      <c r="V177" s="4"/>
      <c r="W177" s="4"/>
      <c r="X177" s="4"/>
      <c r="Y177" s="66"/>
      <c r="Z177" s="4"/>
      <c r="AA177" s="4"/>
      <c r="AB177" s="4"/>
      <c r="AC177" s="4"/>
      <c r="AD177" s="4"/>
      <c r="AE177" s="4"/>
      <c r="AF177" s="4"/>
      <c r="AG177" s="32"/>
      <c r="AH177" s="4"/>
      <c r="AI177" s="4"/>
      <c r="AJ177" s="4"/>
      <c r="AK177" s="32"/>
      <c r="AL177" s="4"/>
      <c r="AM177" s="4"/>
      <c r="AN177" s="4"/>
      <c r="AO177" s="4"/>
      <c r="AP177" s="4"/>
      <c r="AQ177" s="32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5"/>
      <c r="BG177" s="5"/>
      <c r="BH177" s="5"/>
      <c r="BI177" s="5"/>
      <c r="BJ177" s="5"/>
      <c r="BK177" s="5"/>
      <c r="BL177" s="5"/>
      <c r="BM177" s="5"/>
      <c r="BN177" s="5"/>
      <c r="BO177" s="5"/>
    </row>
    <row r="178" spans="1:67" ht="15.75" customHeight="1">
      <c r="A178" s="31"/>
      <c r="B178" s="4"/>
      <c r="C178" s="4"/>
      <c r="D178" s="4"/>
      <c r="E178" s="4"/>
      <c r="F178" s="66"/>
      <c r="G178" s="4"/>
      <c r="H178" s="4"/>
      <c r="I178" s="4"/>
      <c r="J178" s="4"/>
      <c r="K178" s="4"/>
      <c r="L178" s="4"/>
      <c r="M178" s="66"/>
      <c r="N178" s="92"/>
      <c r="O178" s="92"/>
      <c r="P178" s="92"/>
      <c r="Q178" s="66"/>
      <c r="R178" s="4"/>
      <c r="S178" s="4"/>
      <c r="T178" s="4"/>
      <c r="U178" s="4"/>
      <c r="V178" s="4"/>
      <c r="W178" s="4"/>
      <c r="X178" s="4"/>
      <c r="Y178" s="66"/>
      <c r="Z178" s="4"/>
      <c r="AA178" s="4"/>
      <c r="AB178" s="4"/>
      <c r="AC178" s="4"/>
      <c r="AD178" s="4"/>
      <c r="AE178" s="4"/>
      <c r="AF178" s="4"/>
      <c r="AG178" s="32"/>
      <c r="AH178" s="4"/>
      <c r="AI178" s="4"/>
      <c r="AJ178" s="4"/>
      <c r="AK178" s="32"/>
      <c r="AL178" s="4"/>
      <c r="AM178" s="4"/>
      <c r="AN178" s="4"/>
      <c r="AO178" s="4"/>
      <c r="AP178" s="4"/>
      <c r="AQ178" s="32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5"/>
      <c r="BG178" s="5"/>
      <c r="BH178" s="5"/>
      <c r="BI178" s="5"/>
      <c r="BJ178" s="5"/>
      <c r="BK178" s="5"/>
      <c r="BL178" s="5"/>
      <c r="BM178" s="5"/>
      <c r="BN178" s="5"/>
      <c r="BO178" s="5"/>
    </row>
    <row r="179" spans="1:67" ht="15.75" customHeight="1">
      <c r="A179" s="31"/>
      <c r="B179" s="4"/>
      <c r="C179" s="4"/>
      <c r="D179" s="4"/>
      <c r="E179" s="4"/>
      <c r="F179" s="66"/>
      <c r="G179" s="4"/>
      <c r="H179" s="4"/>
      <c r="I179" s="4"/>
      <c r="J179" s="4"/>
      <c r="K179" s="4"/>
      <c r="L179" s="4"/>
      <c r="M179" s="66"/>
      <c r="N179" s="92"/>
      <c r="O179" s="92"/>
      <c r="P179" s="92"/>
      <c r="Q179" s="66"/>
      <c r="R179" s="4"/>
      <c r="S179" s="4"/>
      <c r="T179" s="4"/>
      <c r="U179" s="4"/>
      <c r="V179" s="4"/>
      <c r="W179" s="4"/>
      <c r="X179" s="4"/>
      <c r="Y179" s="66"/>
      <c r="Z179" s="4"/>
      <c r="AA179" s="4"/>
      <c r="AB179" s="4"/>
      <c r="AC179" s="4"/>
      <c r="AD179" s="4"/>
      <c r="AE179" s="4"/>
      <c r="AF179" s="4"/>
      <c r="AG179" s="32"/>
      <c r="AH179" s="4"/>
      <c r="AI179" s="4"/>
      <c r="AJ179" s="4"/>
      <c r="AK179" s="32"/>
      <c r="AL179" s="4"/>
      <c r="AM179" s="4"/>
      <c r="AN179" s="4"/>
      <c r="AO179" s="4"/>
      <c r="AP179" s="4"/>
      <c r="AQ179" s="32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5"/>
      <c r="BG179" s="5"/>
      <c r="BH179" s="5"/>
      <c r="BI179" s="5"/>
      <c r="BJ179" s="5"/>
      <c r="BK179" s="5"/>
      <c r="BL179" s="5"/>
      <c r="BM179" s="5"/>
      <c r="BN179" s="5"/>
      <c r="BO179" s="5"/>
    </row>
    <row r="180" spans="1:67" ht="15.75" customHeight="1">
      <c r="A180" s="31"/>
      <c r="B180" s="4"/>
      <c r="C180" s="4"/>
      <c r="D180" s="4"/>
      <c r="E180" s="4"/>
      <c r="F180" s="66"/>
      <c r="G180" s="4"/>
      <c r="H180" s="4"/>
      <c r="I180" s="4"/>
      <c r="J180" s="4"/>
      <c r="K180" s="4"/>
      <c r="L180" s="4"/>
      <c r="M180" s="66"/>
      <c r="N180" s="92"/>
      <c r="O180" s="92"/>
      <c r="P180" s="92"/>
      <c r="Q180" s="66"/>
      <c r="R180" s="4"/>
      <c r="S180" s="4"/>
      <c r="T180" s="4"/>
      <c r="U180" s="4"/>
      <c r="V180" s="4"/>
      <c r="W180" s="4"/>
      <c r="X180" s="4"/>
      <c r="Y180" s="66"/>
      <c r="Z180" s="4"/>
      <c r="AA180" s="4"/>
      <c r="AB180" s="4"/>
      <c r="AC180" s="4"/>
      <c r="AD180" s="4"/>
      <c r="AE180" s="4"/>
      <c r="AF180" s="4"/>
      <c r="AG180" s="32"/>
      <c r="AH180" s="4"/>
      <c r="AI180" s="4"/>
      <c r="AJ180" s="4"/>
      <c r="AK180" s="32"/>
      <c r="AL180" s="4"/>
      <c r="AM180" s="4"/>
      <c r="AN180" s="4"/>
      <c r="AO180" s="4"/>
      <c r="AP180" s="4"/>
      <c r="AQ180" s="32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5"/>
      <c r="BG180" s="5"/>
      <c r="BH180" s="5"/>
      <c r="BI180" s="5"/>
      <c r="BJ180" s="5"/>
      <c r="BK180" s="5"/>
      <c r="BL180" s="5"/>
      <c r="BM180" s="5"/>
      <c r="BN180" s="5"/>
      <c r="BO180" s="5"/>
    </row>
    <row r="181" spans="1:67" ht="15.75" customHeight="1">
      <c r="A181" s="31"/>
      <c r="B181" s="4"/>
      <c r="C181" s="4"/>
      <c r="D181" s="4"/>
      <c r="E181" s="4"/>
      <c r="F181" s="66"/>
      <c r="G181" s="4"/>
      <c r="H181" s="4"/>
      <c r="I181" s="4"/>
      <c r="J181" s="4"/>
      <c r="K181" s="4"/>
      <c r="L181" s="4"/>
      <c r="M181" s="66"/>
      <c r="N181" s="92"/>
      <c r="O181" s="92"/>
      <c r="P181" s="92"/>
      <c r="Q181" s="66"/>
      <c r="R181" s="4"/>
      <c r="S181" s="4"/>
      <c r="T181" s="4"/>
      <c r="U181" s="4"/>
      <c r="V181" s="4"/>
      <c r="W181" s="4"/>
      <c r="X181" s="4"/>
      <c r="Y181" s="66"/>
      <c r="Z181" s="4"/>
      <c r="AA181" s="4"/>
      <c r="AB181" s="4"/>
      <c r="AC181" s="4"/>
      <c r="AD181" s="4"/>
      <c r="AE181" s="4"/>
      <c r="AF181" s="4"/>
      <c r="AG181" s="32"/>
      <c r="AH181" s="4"/>
      <c r="AI181" s="4"/>
      <c r="AJ181" s="4"/>
      <c r="AK181" s="32"/>
      <c r="AL181" s="4"/>
      <c r="AM181" s="4"/>
      <c r="AN181" s="4"/>
      <c r="AO181" s="4"/>
      <c r="AP181" s="4"/>
      <c r="AQ181" s="32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5"/>
      <c r="BG181" s="5"/>
      <c r="BH181" s="5"/>
      <c r="BI181" s="5"/>
      <c r="BJ181" s="5"/>
      <c r="BK181" s="5"/>
      <c r="BL181" s="5"/>
      <c r="BM181" s="5"/>
      <c r="BN181" s="5"/>
      <c r="BO181" s="5"/>
    </row>
    <row r="182" spans="1:67" ht="15.75" customHeight="1">
      <c r="A182" s="31"/>
      <c r="B182" s="4"/>
      <c r="C182" s="4"/>
      <c r="D182" s="4"/>
      <c r="E182" s="4"/>
      <c r="F182" s="66"/>
      <c r="G182" s="4"/>
      <c r="H182" s="4"/>
      <c r="I182" s="4"/>
      <c r="J182" s="4"/>
      <c r="K182" s="4"/>
      <c r="L182" s="4"/>
      <c r="M182" s="66"/>
      <c r="N182" s="92"/>
      <c r="O182" s="92"/>
      <c r="P182" s="92"/>
      <c r="Q182" s="66"/>
      <c r="R182" s="4"/>
      <c r="S182" s="4"/>
      <c r="T182" s="4"/>
      <c r="U182" s="4"/>
      <c r="V182" s="4"/>
      <c r="W182" s="4"/>
      <c r="X182" s="4"/>
      <c r="Y182" s="66"/>
      <c r="Z182" s="4"/>
      <c r="AA182" s="4"/>
      <c r="AB182" s="4"/>
      <c r="AC182" s="4"/>
      <c r="AD182" s="4"/>
      <c r="AE182" s="4"/>
      <c r="AF182" s="4"/>
      <c r="AG182" s="32"/>
      <c r="AH182" s="4"/>
      <c r="AI182" s="4"/>
      <c r="AJ182" s="4"/>
      <c r="AK182" s="32"/>
      <c r="AL182" s="4"/>
      <c r="AM182" s="4"/>
      <c r="AN182" s="4"/>
      <c r="AO182" s="4"/>
      <c r="AP182" s="4"/>
      <c r="AQ182" s="32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5"/>
      <c r="BG182" s="5"/>
      <c r="BH182" s="5"/>
      <c r="BI182" s="5"/>
      <c r="BJ182" s="5"/>
      <c r="BK182" s="5"/>
      <c r="BL182" s="5"/>
      <c r="BM182" s="5"/>
      <c r="BN182" s="5"/>
      <c r="BO182" s="5"/>
    </row>
    <row r="183" spans="1:67" ht="15.75" customHeight="1">
      <c r="A183" s="31"/>
      <c r="B183" s="4"/>
      <c r="C183" s="4"/>
      <c r="D183" s="4"/>
      <c r="E183" s="4"/>
      <c r="F183" s="66"/>
      <c r="G183" s="4"/>
      <c r="H183" s="4"/>
      <c r="I183" s="4"/>
      <c r="J183" s="4"/>
      <c r="K183" s="4"/>
      <c r="L183" s="4"/>
      <c r="M183" s="66"/>
      <c r="N183" s="92"/>
      <c r="O183" s="92"/>
      <c r="P183" s="92"/>
      <c r="Q183" s="66"/>
      <c r="R183" s="4"/>
      <c r="S183" s="4"/>
      <c r="T183" s="4"/>
      <c r="U183" s="4"/>
      <c r="V183" s="4"/>
      <c r="W183" s="4"/>
      <c r="X183" s="4"/>
      <c r="Y183" s="66"/>
      <c r="Z183" s="4"/>
      <c r="AA183" s="4"/>
      <c r="AB183" s="4"/>
      <c r="AC183" s="4"/>
      <c r="AD183" s="4"/>
      <c r="AE183" s="4"/>
      <c r="AF183" s="4"/>
      <c r="AG183" s="32"/>
      <c r="AH183" s="4"/>
      <c r="AI183" s="4"/>
      <c r="AJ183" s="4"/>
      <c r="AK183" s="32"/>
      <c r="AL183" s="4"/>
      <c r="AM183" s="4"/>
      <c r="AN183" s="4"/>
      <c r="AO183" s="4"/>
      <c r="AP183" s="4"/>
      <c r="AQ183" s="32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5"/>
      <c r="BG183" s="5"/>
      <c r="BH183" s="5"/>
      <c r="BI183" s="5"/>
      <c r="BJ183" s="5"/>
      <c r="BK183" s="5"/>
      <c r="BL183" s="5"/>
      <c r="BM183" s="5"/>
      <c r="BN183" s="5"/>
      <c r="BO183" s="5"/>
    </row>
    <row r="184" spans="1:67" ht="15.75" customHeight="1">
      <c r="A184" s="31"/>
      <c r="B184" s="4"/>
      <c r="C184" s="4"/>
      <c r="D184" s="4"/>
      <c r="E184" s="4"/>
      <c r="F184" s="66"/>
      <c r="G184" s="4"/>
      <c r="H184" s="4"/>
      <c r="I184" s="4"/>
      <c r="J184" s="4"/>
      <c r="K184" s="4"/>
      <c r="L184" s="4"/>
      <c r="M184" s="66"/>
      <c r="N184" s="92"/>
      <c r="O184" s="92"/>
      <c r="P184" s="92"/>
      <c r="Q184" s="66"/>
      <c r="R184" s="4"/>
      <c r="S184" s="4"/>
      <c r="T184" s="4"/>
      <c r="U184" s="4"/>
      <c r="V184" s="4"/>
      <c r="W184" s="4"/>
      <c r="X184" s="4"/>
      <c r="Y184" s="66"/>
      <c r="Z184" s="4"/>
      <c r="AA184" s="4"/>
      <c r="AB184" s="4"/>
      <c r="AC184" s="4"/>
      <c r="AD184" s="4"/>
      <c r="AE184" s="4"/>
      <c r="AF184" s="4"/>
      <c r="AG184" s="32"/>
      <c r="AH184" s="4"/>
      <c r="AI184" s="4"/>
      <c r="AJ184" s="4"/>
      <c r="AK184" s="32"/>
      <c r="AL184" s="4"/>
      <c r="AM184" s="4"/>
      <c r="AN184" s="4"/>
      <c r="AO184" s="4"/>
      <c r="AP184" s="4"/>
      <c r="AQ184" s="32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5"/>
      <c r="BG184" s="5"/>
      <c r="BH184" s="5"/>
      <c r="BI184" s="5"/>
      <c r="BJ184" s="5"/>
      <c r="BK184" s="5"/>
      <c r="BL184" s="5"/>
      <c r="BM184" s="5"/>
      <c r="BN184" s="5"/>
      <c r="BO184" s="5"/>
    </row>
    <row r="185" spans="1:67" ht="15.75" customHeight="1">
      <c r="A185" s="31"/>
      <c r="B185" s="4"/>
      <c r="C185" s="4"/>
      <c r="D185" s="4"/>
      <c r="E185" s="4"/>
      <c r="F185" s="66"/>
      <c r="G185" s="4"/>
      <c r="H185" s="4"/>
      <c r="I185" s="4"/>
      <c r="J185" s="4"/>
      <c r="K185" s="4"/>
      <c r="L185" s="4"/>
      <c r="M185" s="66"/>
      <c r="N185" s="92"/>
      <c r="O185" s="92"/>
      <c r="P185" s="92"/>
      <c r="Q185" s="66"/>
      <c r="R185" s="4"/>
      <c r="S185" s="4"/>
      <c r="T185" s="4"/>
      <c r="U185" s="4"/>
      <c r="V185" s="4"/>
      <c r="W185" s="4"/>
      <c r="X185" s="4"/>
      <c r="Y185" s="66"/>
      <c r="Z185" s="4"/>
      <c r="AA185" s="4"/>
      <c r="AB185" s="4"/>
      <c r="AC185" s="4"/>
      <c r="AD185" s="4"/>
      <c r="AE185" s="4"/>
      <c r="AF185" s="4"/>
      <c r="AG185" s="32"/>
      <c r="AH185" s="4"/>
      <c r="AI185" s="4"/>
      <c r="AJ185" s="4"/>
      <c r="AK185" s="32"/>
      <c r="AL185" s="4"/>
      <c r="AM185" s="4"/>
      <c r="AN185" s="4"/>
      <c r="AO185" s="4"/>
      <c r="AP185" s="4"/>
      <c r="AQ185" s="32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5"/>
      <c r="BG185" s="5"/>
      <c r="BH185" s="5"/>
      <c r="BI185" s="5"/>
      <c r="BJ185" s="5"/>
      <c r="BK185" s="5"/>
      <c r="BL185" s="5"/>
      <c r="BM185" s="5"/>
      <c r="BN185" s="5"/>
      <c r="BO185" s="5"/>
    </row>
    <row r="186" spans="1:67" ht="15.75" customHeight="1">
      <c r="A186" s="31"/>
      <c r="B186" s="4"/>
      <c r="C186" s="4"/>
      <c r="D186" s="4"/>
      <c r="E186" s="4"/>
      <c r="F186" s="66"/>
      <c r="G186" s="4"/>
      <c r="H186" s="4"/>
      <c r="I186" s="4"/>
      <c r="J186" s="4"/>
      <c r="K186" s="4"/>
      <c r="L186" s="4"/>
      <c r="M186" s="66"/>
      <c r="N186" s="92"/>
      <c r="O186" s="92"/>
      <c r="P186" s="92"/>
      <c r="Q186" s="66"/>
      <c r="R186" s="4"/>
      <c r="S186" s="4"/>
      <c r="T186" s="4"/>
      <c r="U186" s="4"/>
      <c r="V186" s="4"/>
      <c r="W186" s="4"/>
      <c r="X186" s="4"/>
      <c r="Y186" s="66"/>
      <c r="Z186" s="4"/>
      <c r="AA186" s="4"/>
      <c r="AB186" s="4"/>
      <c r="AC186" s="4"/>
      <c r="AD186" s="4"/>
      <c r="AE186" s="4"/>
      <c r="AF186" s="4"/>
      <c r="AG186" s="32"/>
      <c r="AH186" s="4"/>
      <c r="AI186" s="4"/>
      <c r="AJ186" s="4"/>
      <c r="AK186" s="32"/>
      <c r="AL186" s="4"/>
      <c r="AM186" s="4"/>
      <c r="AN186" s="4"/>
      <c r="AO186" s="4"/>
      <c r="AP186" s="4"/>
      <c r="AQ186" s="32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5"/>
      <c r="BG186" s="5"/>
      <c r="BH186" s="5"/>
      <c r="BI186" s="5"/>
      <c r="BJ186" s="5"/>
      <c r="BK186" s="5"/>
      <c r="BL186" s="5"/>
      <c r="BM186" s="5"/>
      <c r="BN186" s="5"/>
      <c r="BO186" s="5"/>
    </row>
    <row r="187" spans="1:67" ht="15.75" customHeight="1">
      <c r="A187" s="31"/>
      <c r="B187" s="4"/>
      <c r="C187" s="4"/>
      <c r="D187" s="4"/>
      <c r="E187" s="4"/>
      <c r="F187" s="66"/>
      <c r="G187" s="4"/>
      <c r="H187" s="4"/>
      <c r="I187" s="4"/>
      <c r="J187" s="4"/>
      <c r="K187" s="4"/>
      <c r="L187" s="4"/>
      <c r="M187" s="66"/>
      <c r="N187" s="92"/>
      <c r="O187" s="92"/>
      <c r="P187" s="92"/>
      <c r="Q187" s="66"/>
      <c r="R187" s="4"/>
      <c r="S187" s="4"/>
      <c r="T187" s="4"/>
      <c r="U187" s="4"/>
      <c r="V187" s="4"/>
      <c r="W187" s="4"/>
      <c r="X187" s="4"/>
      <c r="Y187" s="66"/>
      <c r="Z187" s="4"/>
      <c r="AA187" s="4"/>
      <c r="AB187" s="4"/>
      <c r="AC187" s="4"/>
      <c r="AD187" s="4"/>
      <c r="AE187" s="4"/>
      <c r="AF187" s="4"/>
      <c r="AG187" s="32"/>
      <c r="AH187" s="4"/>
      <c r="AI187" s="4"/>
      <c r="AJ187" s="4"/>
      <c r="AK187" s="32"/>
      <c r="AL187" s="4"/>
      <c r="AM187" s="4"/>
      <c r="AN187" s="4"/>
      <c r="AO187" s="4"/>
      <c r="AP187" s="4"/>
      <c r="AQ187" s="32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5"/>
      <c r="BG187" s="5"/>
      <c r="BH187" s="5"/>
      <c r="BI187" s="5"/>
      <c r="BJ187" s="5"/>
      <c r="BK187" s="5"/>
      <c r="BL187" s="5"/>
      <c r="BM187" s="5"/>
      <c r="BN187" s="5"/>
      <c r="BO187" s="5"/>
    </row>
    <row r="188" spans="1:67" ht="15.75" customHeight="1">
      <c r="A188" s="31"/>
      <c r="B188" s="4"/>
      <c r="C188" s="4"/>
      <c r="D188" s="4"/>
      <c r="E188" s="4"/>
      <c r="F188" s="66"/>
      <c r="G188" s="4"/>
      <c r="H188" s="4"/>
      <c r="I188" s="4"/>
      <c r="J188" s="4"/>
      <c r="K188" s="4"/>
      <c r="L188" s="4"/>
      <c r="M188" s="66"/>
      <c r="N188" s="92"/>
      <c r="O188" s="92"/>
      <c r="P188" s="92"/>
      <c r="Q188" s="66"/>
      <c r="R188" s="4"/>
      <c r="S188" s="4"/>
      <c r="T188" s="4"/>
      <c r="U188" s="4"/>
      <c r="V188" s="4"/>
      <c r="W188" s="4"/>
      <c r="X188" s="4"/>
      <c r="Y188" s="66"/>
      <c r="Z188" s="4"/>
      <c r="AA188" s="4"/>
      <c r="AB188" s="4"/>
      <c r="AC188" s="4"/>
      <c r="AD188" s="4"/>
      <c r="AE188" s="4"/>
      <c r="AF188" s="4"/>
      <c r="AG188" s="32"/>
      <c r="AH188" s="4"/>
      <c r="AI188" s="4"/>
      <c r="AJ188" s="4"/>
      <c r="AK188" s="32"/>
      <c r="AL188" s="4"/>
      <c r="AM188" s="4"/>
      <c r="AN188" s="4"/>
      <c r="AO188" s="4"/>
      <c r="AP188" s="4"/>
      <c r="AQ188" s="32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5"/>
      <c r="BG188" s="5"/>
      <c r="BH188" s="5"/>
      <c r="BI188" s="5"/>
      <c r="BJ188" s="5"/>
      <c r="BK188" s="5"/>
      <c r="BL188" s="5"/>
      <c r="BM188" s="5"/>
      <c r="BN188" s="5"/>
      <c r="BO188" s="5"/>
    </row>
    <row r="189" spans="1:67" ht="15.75" customHeight="1">
      <c r="A189" s="31"/>
      <c r="B189" s="4"/>
      <c r="C189" s="4"/>
      <c r="D189" s="4"/>
      <c r="E189" s="4"/>
      <c r="F189" s="66"/>
      <c r="G189" s="4"/>
      <c r="H189" s="4"/>
      <c r="I189" s="4"/>
      <c r="J189" s="4"/>
      <c r="K189" s="4"/>
      <c r="L189" s="4"/>
      <c r="M189" s="66"/>
      <c r="N189" s="92"/>
      <c r="O189" s="92"/>
      <c r="P189" s="92"/>
      <c r="Q189" s="66"/>
      <c r="R189" s="4"/>
      <c r="S189" s="4"/>
      <c r="T189" s="4"/>
      <c r="U189" s="4"/>
      <c r="V189" s="4"/>
      <c r="W189" s="4"/>
      <c r="X189" s="4"/>
      <c r="Y189" s="66"/>
      <c r="Z189" s="4"/>
      <c r="AA189" s="4"/>
      <c r="AB189" s="4"/>
      <c r="AC189" s="4"/>
      <c r="AD189" s="4"/>
      <c r="AE189" s="4"/>
      <c r="AF189" s="4"/>
      <c r="AG189" s="32"/>
      <c r="AH189" s="4"/>
      <c r="AI189" s="4"/>
      <c r="AJ189" s="4"/>
      <c r="AK189" s="32"/>
      <c r="AL189" s="4"/>
      <c r="AM189" s="4"/>
      <c r="AN189" s="4"/>
      <c r="AO189" s="4"/>
      <c r="AP189" s="4"/>
      <c r="AQ189" s="32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5"/>
      <c r="BG189" s="5"/>
      <c r="BH189" s="5"/>
      <c r="BI189" s="5"/>
      <c r="BJ189" s="5"/>
      <c r="BK189" s="5"/>
      <c r="BL189" s="5"/>
      <c r="BM189" s="5"/>
      <c r="BN189" s="5"/>
      <c r="BO189" s="5"/>
    </row>
    <row r="190" spans="1:67" ht="15.75" customHeight="1">
      <c r="A190" s="31"/>
      <c r="B190" s="4"/>
      <c r="C190" s="4"/>
      <c r="D190" s="4"/>
      <c r="E190" s="4"/>
      <c r="F190" s="66"/>
      <c r="G190" s="4"/>
      <c r="H190" s="4"/>
      <c r="I190" s="4"/>
      <c r="J190" s="4"/>
      <c r="K190" s="4"/>
      <c r="L190" s="4"/>
      <c r="M190" s="66"/>
      <c r="N190" s="92"/>
      <c r="O190" s="92"/>
      <c r="P190" s="92"/>
      <c r="Q190" s="66"/>
      <c r="R190" s="4"/>
      <c r="S190" s="4"/>
      <c r="T190" s="4"/>
      <c r="U190" s="4"/>
      <c r="V190" s="4"/>
      <c r="W190" s="4"/>
      <c r="X190" s="4"/>
      <c r="Y190" s="66"/>
      <c r="Z190" s="4"/>
      <c r="AA190" s="4"/>
      <c r="AB190" s="4"/>
      <c r="AC190" s="4"/>
      <c r="AD190" s="4"/>
      <c r="AE190" s="4"/>
      <c r="AF190" s="4"/>
      <c r="AG190" s="32"/>
      <c r="AH190" s="4"/>
      <c r="AI190" s="4"/>
      <c r="AJ190" s="4"/>
      <c r="AK190" s="32"/>
      <c r="AL190" s="4"/>
      <c r="AM190" s="4"/>
      <c r="AN190" s="4"/>
      <c r="AO190" s="4"/>
      <c r="AP190" s="4"/>
      <c r="AQ190" s="32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5"/>
      <c r="BG190" s="5"/>
      <c r="BH190" s="5"/>
      <c r="BI190" s="5"/>
      <c r="BJ190" s="5"/>
      <c r="BK190" s="5"/>
      <c r="BL190" s="5"/>
      <c r="BM190" s="5"/>
      <c r="BN190" s="5"/>
      <c r="BO190" s="5"/>
    </row>
    <row r="191" spans="1:67" ht="15.75" customHeight="1">
      <c r="A191" s="31"/>
      <c r="B191" s="4"/>
      <c r="C191" s="4"/>
      <c r="D191" s="4"/>
      <c r="E191" s="4"/>
      <c r="F191" s="66"/>
      <c r="G191" s="4"/>
      <c r="H191" s="4"/>
      <c r="I191" s="4"/>
      <c r="J191" s="4"/>
      <c r="K191" s="4"/>
      <c r="L191" s="4"/>
      <c r="M191" s="66"/>
      <c r="N191" s="92"/>
      <c r="O191" s="92"/>
      <c r="P191" s="92"/>
      <c r="Q191" s="66"/>
      <c r="R191" s="4"/>
      <c r="S191" s="4"/>
      <c r="T191" s="4"/>
      <c r="U191" s="4"/>
      <c r="V191" s="4"/>
      <c r="W191" s="4"/>
      <c r="X191" s="4"/>
      <c r="Y191" s="66"/>
      <c r="Z191" s="4"/>
      <c r="AA191" s="4"/>
      <c r="AB191" s="4"/>
      <c r="AC191" s="4"/>
      <c r="AD191" s="4"/>
      <c r="AE191" s="4"/>
      <c r="AF191" s="4"/>
      <c r="AG191" s="32"/>
      <c r="AH191" s="4"/>
      <c r="AI191" s="4"/>
      <c r="AJ191" s="4"/>
      <c r="AK191" s="32"/>
      <c r="AL191" s="4"/>
      <c r="AM191" s="4"/>
      <c r="AN191" s="4"/>
      <c r="AO191" s="4"/>
      <c r="AP191" s="4"/>
      <c r="AQ191" s="32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5"/>
      <c r="BG191" s="5"/>
      <c r="BH191" s="5"/>
      <c r="BI191" s="5"/>
      <c r="BJ191" s="5"/>
      <c r="BK191" s="5"/>
      <c r="BL191" s="5"/>
      <c r="BM191" s="5"/>
      <c r="BN191" s="5"/>
      <c r="BO191" s="5"/>
    </row>
    <row r="192" spans="1:67" ht="15.75" customHeight="1">
      <c r="A192" s="31"/>
      <c r="B192" s="4"/>
      <c r="C192" s="4"/>
      <c r="D192" s="4"/>
      <c r="E192" s="4"/>
      <c r="F192" s="66"/>
      <c r="G192" s="4"/>
      <c r="H192" s="4"/>
      <c r="I192" s="4"/>
      <c r="J192" s="4"/>
      <c r="K192" s="4"/>
      <c r="L192" s="4"/>
      <c r="M192" s="66"/>
      <c r="N192" s="92"/>
      <c r="O192" s="92"/>
      <c r="P192" s="92"/>
      <c r="Q192" s="66"/>
      <c r="R192" s="4"/>
      <c r="S192" s="4"/>
      <c r="T192" s="4"/>
      <c r="U192" s="4"/>
      <c r="V192" s="4"/>
      <c r="W192" s="4"/>
      <c r="X192" s="4"/>
      <c r="Y192" s="66"/>
      <c r="Z192" s="4"/>
      <c r="AA192" s="4"/>
      <c r="AB192" s="4"/>
      <c r="AC192" s="4"/>
      <c r="AD192" s="4"/>
      <c r="AE192" s="4"/>
      <c r="AF192" s="4"/>
      <c r="AG192" s="32"/>
      <c r="AH192" s="4"/>
      <c r="AI192" s="4"/>
      <c r="AJ192" s="4"/>
      <c r="AK192" s="32"/>
      <c r="AL192" s="4"/>
      <c r="AM192" s="4"/>
      <c r="AN192" s="4"/>
      <c r="AO192" s="4"/>
      <c r="AP192" s="4"/>
      <c r="AQ192" s="32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5"/>
      <c r="BG192" s="5"/>
      <c r="BH192" s="5"/>
      <c r="BI192" s="5"/>
      <c r="BJ192" s="5"/>
      <c r="BK192" s="5"/>
      <c r="BL192" s="5"/>
      <c r="BM192" s="5"/>
      <c r="BN192" s="5"/>
      <c r="BO192" s="5"/>
    </row>
    <row r="193" spans="1:67" ht="15.75" customHeight="1">
      <c r="A193" s="31"/>
      <c r="B193" s="4"/>
      <c r="C193" s="4"/>
      <c r="D193" s="4"/>
      <c r="E193" s="4"/>
      <c r="F193" s="66"/>
      <c r="G193" s="4"/>
      <c r="H193" s="4"/>
      <c r="I193" s="4"/>
      <c r="J193" s="4"/>
      <c r="K193" s="4"/>
      <c r="L193" s="4"/>
      <c r="M193" s="66"/>
      <c r="N193" s="92"/>
      <c r="O193" s="92"/>
      <c r="P193" s="92"/>
      <c r="Q193" s="66"/>
      <c r="R193" s="4"/>
      <c r="S193" s="4"/>
      <c r="T193" s="4"/>
      <c r="U193" s="4"/>
      <c r="V193" s="4"/>
      <c r="W193" s="4"/>
      <c r="X193" s="4"/>
      <c r="Y193" s="66"/>
      <c r="Z193" s="4"/>
      <c r="AA193" s="4"/>
      <c r="AB193" s="4"/>
      <c r="AC193" s="4"/>
      <c r="AD193" s="4"/>
      <c r="AE193" s="4"/>
      <c r="AF193" s="4"/>
      <c r="AG193" s="32"/>
      <c r="AH193" s="4"/>
      <c r="AI193" s="4"/>
      <c r="AJ193" s="4"/>
      <c r="AK193" s="32"/>
      <c r="AL193" s="4"/>
      <c r="AM193" s="4"/>
      <c r="AN193" s="4"/>
      <c r="AO193" s="4"/>
      <c r="AP193" s="4"/>
      <c r="AQ193" s="32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5"/>
      <c r="BG193" s="5"/>
      <c r="BH193" s="5"/>
      <c r="BI193" s="5"/>
      <c r="BJ193" s="5"/>
      <c r="BK193" s="5"/>
      <c r="BL193" s="5"/>
      <c r="BM193" s="5"/>
      <c r="BN193" s="5"/>
      <c r="BO193" s="5"/>
    </row>
    <row r="194" spans="1:67" ht="15.75" customHeight="1">
      <c r="A194" s="31"/>
      <c r="B194" s="4"/>
      <c r="C194" s="4"/>
      <c r="D194" s="4"/>
      <c r="E194" s="4"/>
      <c r="F194" s="66"/>
      <c r="G194" s="4"/>
      <c r="H194" s="4"/>
      <c r="I194" s="4"/>
      <c r="J194" s="4"/>
      <c r="K194" s="4"/>
      <c r="L194" s="4"/>
      <c r="M194" s="66"/>
      <c r="N194" s="92"/>
      <c r="O194" s="92"/>
      <c r="P194" s="92"/>
      <c r="Q194" s="66"/>
      <c r="R194" s="4"/>
      <c r="S194" s="4"/>
      <c r="T194" s="4"/>
      <c r="U194" s="4"/>
      <c r="V194" s="4"/>
      <c r="W194" s="4"/>
      <c r="X194" s="4"/>
      <c r="Y194" s="66"/>
      <c r="Z194" s="4"/>
      <c r="AA194" s="4"/>
      <c r="AB194" s="4"/>
      <c r="AC194" s="4"/>
      <c r="AD194" s="4"/>
      <c r="AE194" s="4"/>
      <c r="AF194" s="4"/>
      <c r="AG194" s="32"/>
      <c r="AH194" s="4"/>
      <c r="AI194" s="4"/>
      <c r="AJ194" s="4"/>
      <c r="AK194" s="32"/>
      <c r="AL194" s="4"/>
      <c r="AM194" s="4"/>
      <c r="AN194" s="4"/>
      <c r="AO194" s="4"/>
      <c r="AP194" s="4"/>
      <c r="AQ194" s="32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5"/>
      <c r="BG194" s="5"/>
      <c r="BH194" s="5"/>
      <c r="BI194" s="5"/>
      <c r="BJ194" s="5"/>
      <c r="BK194" s="5"/>
      <c r="BL194" s="5"/>
      <c r="BM194" s="5"/>
      <c r="BN194" s="5"/>
      <c r="BO194" s="5"/>
    </row>
    <row r="195" spans="1:67" ht="15.75" customHeight="1">
      <c r="A195" s="31"/>
      <c r="B195" s="4"/>
      <c r="C195" s="4"/>
      <c r="D195" s="4"/>
      <c r="E195" s="4"/>
      <c r="F195" s="66"/>
      <c r="G195" s="4"/>
      <c r="H195" s="4"/>
      <c r="I195" s="4"/>
      <c r="J195" s="4"/>
      <c r="K195" s="4"/>
      <c r="L195" s="4"/>
      <c r="M195" s="66"/>
      <c r="N195" s="92"/>
      <c r="O195" s="92"/>
      <c r="P195" s="92"/>
      <c r="Q195" s="66"/>
      <c r="R195" s="4"/>
      <c r="S195" s="4"/>
      <c r="T195" s="4"/>
      <c r="U195" s="4"/>
      <c r="V195" s="4"/>
      <c r="W195" s="4"/>
      <c r="X195" s="4"/>
      <c r="Y195" s="66"/>
      <c r="Z195" s="4"/>
      <c r="AA195" s="4"/>
      <c r="AB195" s="4"/>
      <c r="AC195" s="4"/>
      <c r="AD195" s="4"/>
      <c r="AE195" s="4"/>
      <c r="AF195" s="4"/>
      <c r="AG195" s="32"/>
      <c r="AH195" s="4"/>
      <c r="AI195" s="4"/>
      <c r="AJ195" s="4"/>
      <c r="AK195" s="32"/>
      <c r="AL195" s="4"/>
      <c r="AM195" s="4"/>
      <c r="AN195" s="4"/>
      <c r="AO195" s="4"/>
      <c r="AP195" s="4"/>
      <c r="AQ195" s="32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5"/>
      <c r="BG195" s="5"/>
      <c r="BH195" s="5"/>
      <c r="BI195" s="5"/>
      <c r="BJ195" s="5"/>
      <c r="BK195" s="5"/>
      <c r="BL195" s="5"/>
      <c r="BM195" s="5"/>
      <c r="BN195" s="5"/>
      <c r="BO195" s="5"/>
    </row>
    <row r="196" spans="1:67" ht="15.75" customHeight="1">
      <c r="A196" s="31"/>
      <c r="B196" s="4"/>
      <c r="C196" s="4"/>
      <c r="D196" s="4"/>
      <c r="E196" s="4"/>
      <c r="F196" s="66"/>
      <c r="G196" s="4"/>
      <c r="H196" s="4"/>
      <c r="I196" s="4"/>
      <c r="J196" s="4"/>
      <c r="K196" s="4"/>
      <c r="L196" s="4"/>
      <c r="M196" s="66"/>
      <c r="N196" s="92"/>
      <c r="O196" s="92"/>
      <c r="P196" s="92"/>
      <c r="Q196" s="66"/>
      <c r="R196" s="4"/>
      <c r="S196" s="4"/>
      <c r="T196" s="4"/>
      <c r="U196" s="4"/>
      <c r="V196" s="4"/>
      <c r="W196" s="4"/>
      <c r="X196" s="4"/>
      <c r="Y196" s="66"/>
      <c r="Z196" s="4"/>
      <c r="AA196" s="4"/>
      <c r="AB196" s="4"/>
      <c r="AC196" s="4"/>
      <c r="AD196" s="4"/>
      <c r="AE196" s="4"/>
      <c r="AF196" s="4"/>
      <c r="AG196" s="32"/>
      <c r="AH196" s="4"/>
      <c r="AI196" s="4"/>
      <c r="AJ196" s="4"/>
      <c r="AK196" s="32"/>
      <c r="AL196" s="4"/>
      <c r="AM196" s="4"/>
      <c r="AN196" s="4"/>
      <c r="AO196" s="4"/>
      <c r="AP196" s="4"/>
      <c r="AQ196" s="32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5"/>
      <c r="BG196" s="5"/>
      <c r="BH196" s="5"/>
      <c r="BI196" s="5"/>
      <c r="BJ196" s="5"/>
      <c r="BK196" s="5"/>
      <c r="BL196" s="5"/>
      <c r="BM196" s="5"/>
      <c r="BN196" s="5"/>
      <c r="BO196" s="5"/>
    </row>
    <row r="197" spans="1:67" ht="15.75" customHeight="1">
      <c r="A197" s="31"/>
      <c r="B197" s="4"/>
      <c r="C197" s="4"/>
      <c r="D197" s="4"/>
      <c r="E197" s="4"/>
      <c r="F197" s="66"/>
      <c r="G197" s="4"/>
      <c r="H197" s="4"/>
      <c r="I197" s="4"/>
      <c r="J197" s="4"/>
      <c r="K197" s="4"/>
      <c r="L197" s="4"/>
      <c r="M197" s="66"/>
      <c r="N197" s="92"/>
      <c r="O197" s="92"/>
      <c r="P197" s="92"/>
      <c r="Q197" s="66"/>
      <c r="R197" s="4"/>
      <c r="S197" s="4"/>
      <c r="T197" s="4"/>
      <c r="U197" s="4"/>
      <c r="V197" s="4"/>
      <c r="W197" s="4"/>
      <c r="X197" s="4"/>
      <c r="Y197" s="66"/>
      <c r="Z197" s="4"/>
      <c r="AA197" s="4"/>
      <c r="AB197" s="4"/>
      <c r="AC197" s="4"/>
      <c r="AD197" s="4"/>
      <c r="AE197" s="4"/>
      <c r="AF197" s="4"/>
      <c r="AG197" s="32"/>
      <c r="AH197" s="4"/>
      <c r="AI197" s="4"/>
      <c r="AJ197" s="4"/>
      <c r="AK197" s="32"/>
      <c r="AL197" s="4"/>
      <c r="AM197" s="4"/>
      <c r="AN197" s="4"/>
      <c r="AO197" s="4"/>
      <c r="AP197" s="4"/>
      <c r="AQ197" s="32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5"/>
      <c r="BG197" s="5"/>
      <c r="BH197" s="5"/>
      <c r="BI197" s="5"/>
      <c r="BJ197" s="5"/>
      <c r="BK197" s="5"/>
      <c r="BL197" s="5"/>
      <c r="BM197" s="5"/>
      <c r="BN197" s="5"/>
      <c r="BO197" s="5"/>
    </row>
    <row r="198" spans="1:67" ht="15.75" customHeight="1">
      <c r="A198" s="31"/>
      <c r="B198" s="4"/>
      <c r="C198" s="4"/>
      <c r="D198" s="4"/>
      <c r="E198" s="4"/>
      <c r="F198" s="66"/>
      <c r="G198" s="4"/>
      <c r="H198" s="4"/>
      <c r="I198" s="4"/>
      <c r="J198" s="4"/>
      <c r="K198" s="4"/>
      <c r="L198" s="4"/>
      <c r="M198" s="66"/>
      <c r="N198" s="92"/>
      <c r="O198" s="92"/>
      <c r="P198" s="92"/>
      <c r="Q198" s="66"/>
      <c r="R198" s="4"/>
      <c r="S198" s="4"/>
      <c r="T198" s="4"/>
      <c r="U198" s="4"/>
      <c r="V198" s="4"/>
      <c r="W198" s="4"/>
      <c r="X198" s="4"/>
      <c r="Y198" s="66"/>
      <c r="Z198" s="4"/>
      <c r="AA198" s="4"/>
      <c r="AB198" s="4"/>
      <c r="AC198" s="4"/>
      <c r="AD198" s="4"/>
      <c r="AE198" s="4"/>
      <c r="AF198" s="4"/>
      <c r="AG198" s="32"/>
      <c r="AH198" s="4"/>
      <c r="AI198" s="4"/>
      <c r="AJ198" s="4"/>
      <c r="AK198" s="32"/>
      <c r="AL198" s="4"/>
      <c r="AM198" s="4"/>
      <c r="AN198" s="4"/>
      <c r="AO198" s="4"/>
      <c r="AP198" s="4"/>
      <c r="AQ198" s="32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5"/>
      <c r="BG198" s="5"/>
      <c r="BH198" s="5"/>
      <c r="BI198" s="5"/>
      <c r="BJ198" s="5"/>
      <c r="BK198" s="5"/>
      <c r="BL198" s="5"/>
      <c r="BM198" s="5"/>
      <c r="BN198" s="5"/>
      <c r="BO198" s="5"/>
    </row>
    <row r="199" spans="1:67" ht="15.75" customHeight="1">
      <c r="A199" s="31"/>
      <c r="B199" s="4"/>
      <c r="C199" s="4"/>
      <c r="D199" s="4"/>
      <c r="E199" s="4"/>
      <c r="F199" s="66"/>
      <c r="G199" s="4"/>
      <c r="H199" s="4"/>
      <c r="I199" s="4"/>
      <c r="J199" s="4"/>
      <c r="K199" s="4"/>
      <c r="L199" s="4"/>
      <c r="M199" s="66"/>
      <c r="N199" s="92"/>
      <c r="O199" s="92"/>
      <c r="P199" s="92"/>
      <c r="Q199" s="66"/>
      <c r="R199" s="4"/>
      <c r="S199" s="4"/>
      <c r="T199" s="4"/>
      <c r="U199" s="4"/>
      <c r="V199" s="4"/>
      <c r="W199" s="4"/>
      <c r="X199" s="4"/>
      <c r="Y199" s="66"/>
      <c r="Z199" s="4"/>
      <c r="AA199" s="4"/>
      <c r="AB199" s="4"/>
      <c r="AC199" s="4"/>
      <c r="AD199" s="4"/>
      <c r="AE199" s="4"/>
      <c r="AF199" s="4"/>
      <c r="AG199" s="32"/>
      <c r="AH199" s="4"/>
      <c r="AI199" s="4"/>
      <c r="AJ199" s="4"/>
      <c r="AK199" s="32"/>
      <c r="AL199" s="4"/>
      <c r="AM199" s="4"/>
      <c r="AN199" s="4"/>
      <c r="AO199" s="4"/>
      <c r="AP199" s="4"/>
      <c r="AQ199" s="32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5"/>
      <c r="BG199" s="5"/>
      <c r="BH199" s="5"/>
      <c r="BI199" s="5"/>
      <c r="BJ199" s="5"/>
      <c r="BK199" s="5"/>
      <c r="BL199" s="5"/>
      <c r="BM199" s="5"/>
      <c r="BN199" s="5"/>
      <c r="BO199" s="5"/>
    </row>
    <row r="200" spans="1:67" ht="15.75" customHeight="1">
      <c r="A200" s="31"/>
      <c r="B200" s="4"/>
      <c r="C200" s="4"/>
      <c r="D200" s="4"/>
      <c r="E200" s="4"/>
      <c r="F200" s="66"/>
      <c r="G200" s="4"/>
      <c r="H200" s="4"/>
      <c r="I200" s="4"/>
      <c r="J200" s="4"/>
      <c r="K200" s="4"/>
      <c r="L200" s="4"/>
      <c r="M200" s="66"/>
      <c r="N200" s="92"/>
      <c r="O200" s="92"/>
      <c r="P200" s="92"/>
      <c r="Q200" s="66"/>
      <c r="R200" s="4"/>
      <c r="S200" s="4"/>
      <c r="T200" s="4"/>
      <c r="U200" s="4"/>
      <c r="V200" s="4"/>
      <c r="W200" s="4"/>
      <c r="X200" s="4"/>
      <c r="Y200" s="66"/>
      <c r="Z200" s="4"/>
      <c r="AA200" s="4"/>
      <c r="AB200" s="4"/>
      <c r="AC200" s="4"/>
      <c r="AD200" s="4"/>
      <c r="AE200" s="4"/>
      <c r="AF200" s="4"/>
      <c r="AG200" s="32"/>
      <c r="AH200" s="4"/>
      <c r="AI200" s="4"/>
      <c r="AJ200" s="4"/>
      <c r="AK200" s="32"/>
      <c r="AL200" s="4"/>
      <c r="AM200" s="4"/>
      <c r="AN200" s="4"/>
      <c r="AO200" s="4"/>
      <c r="AP200" s="4"/>
      <c r="AQ200" s="32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5"/>
      <c r="BG200" s="5"/>
      <c r="BH200" s="5"/>
      <c r="BI200" s="5"/>
      <c r="BJ200" s="5"/>
      <c r="BK200" s="5"/>
      <c r="BL200" s="5"/>
      <c r="BM200" s="5"/>
      <c r="BN200" s="5"/>
      <c r="BO200" s="5"/>
    </row>
    <row r="201" spans="1:67" ht="15.75" customHeight="1">
      <c r="A201" s="31"/>
      <c r="B201" s="4"/>
      <c r="C201" s="4"/>
      <c r="D201" s="4"/>
      <c r="E201" s="4"/>
      <c r="F201" s="66"/>
      <c r="G201" s="4"/>
      <c r="H201" s="4"/>
      <c r="I201" s="4"/>
      <c r="J201" s="4"/>
      <c r="K201" s="4"/>
      <c r="L201" s="4"/>
      <c r="M201" s="66"/>
      <c r="N201" s="92"/>
      <c r="O201" s="92"/>
      <c r="P201" s="92"/>
      <c r="Q201" s="66"/>
      <c r="R201" s="4"/>
      <c r="S201" s="4"/>
      <c r="T201" s="4"/>
      <c r="U201" s="4"/>
      <c r="V201" s="4"/>
      <c r="W201" s="4"/>
      <c r="X201" s="4"/>
      <c r="Y201" s="66"/>
      <c r="Z201" s="4"/>
      <c r="AA201" s="4"/>
      <c r="AB201" s="4"/>
      <c r="AC201" s="4"/>
      <c r="AD201" s="4"/>
      <c r="AE201" s="4"/>
      <c r="AF201" s="4"/>
      <c r="AG201" s="32"/>
      <c r="AH201" s="4"/>
      <c r="AI201" s="4"/>
      <c r="AJ201" s="4"/>
      <c r="AK201" s="32"/>
      <c r="AL201" s="4"/>
      <c r="AM201" s="4"/>
      <c r="AN201" s="4"/>
      <c r="AO201" s="4"/>
      <c r="AP201" s="4"/>
      <c r="AQ201" s="32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5"/>
      <c r="BG201" s="5"/>
      <c r="BH201" s="5"/>
      <c r="BI201" s="5"/>
      <c r="BJ201" s="5"/>
      <c r="BK201" s="5"/>
      <c r="BL201" s="5"/>
      <c r="BM201" s="5"/>
      <c r="BN201" s="5"/>
      <c r="BO201" s="5"/>
    </row>
    <row r="202" spans="1:67" ht="15.75" customHeight="1">
      <c r="A202" s="31"/>
      <c r="B202" s="4"/>
      <c r="C202" s="4"/>
      <c r="D202" s="4"/>
      <c r="E202" s="4"/>
      <c r="F202" s="66"/>
      <c r="G202" s="4"/>
      <c r="H202" s="4"/>
      <c r="I202" s="4"/>
      <c r="J202" s="4"/>
      <c r="K202" s="4"/>
      <c r="L202" s="4"/>
      <c r="M202" s="66"/>
      <c r="N202" s="92"/>
      <c r="O202" s="92"/>
      <c r="P202" s="92"/>
      <c r="Q202" s="66"/>
      <c r="R202" s="4"/>
      <c r="S202" s="4"/>
      <c r="T202" s="4"/>
      <c r="U202" s="4"/>
      <c r="V202" s="4"/>
      <c r="W202" s="4"/>
      <c r="X202" s="4"/>
      <c r="Y202" s="66"/>
      <c r="Z202" s="4"/>
      <c r="AA202" s="4"/>
      <c r="AB202" s="4"/>
      <c r="AC202" s="4"/>
      <c r="AD202" s="4"/>
      <c r="AE202" s="4"/>
      <c r="AF202" s="4"/>
      <c r="AG202" s="32"/>
      <c r="AH202" s="4"/>
      <c r="AI202" s="4"/>
      <c r="AJ202" s="4"/>
      <c r="AK202" s="32"/>
      <c r="AL202" s="4"/>
      <c r="AM202" s="4"/>
      <c r="AN202" s="4"/>
      <c r="AO202" s="4"/>
      <c r="AP202" s="4"/>
      <c r="AQ202" s="32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5"/>
      <c r="BG202" s="5"/>
      <c r="BH202" s="5"/>
      <c r="BI202" s="5"/>
      <c r="BJ202" s="5"/>
      <c r="BK202" s="5"/>
      <c r="BL202" s="5"/>
      <c r="BM202" s="5"/>
      <c r="BN202" s="5"/>
      <c r="BO202" s="5"/>
    </row>
    <row r="203" spans="1:67" ht="15.75" customHeight="1">
      <c r="A203" s="31"/>
      <c r="B203" s="4"/>
      <c r="C203" s="4"/>
      <c r="D203" s="4"/>
      <c r="E203" s="4"/>
      <c r="F203" s="66"/>
      <c r="G203" s="4"/>
      <c r="H203" s="4"/>
      <c r="I203" s="4"/>
      <c r="J203" s="4"/>
      <c r="K203" s="4"/>
      <c r="L203" s="4"/>
      <c r="M203" s="66"/>
      <c r="N203" s="92"/>
      <c r="O203" s="92"/>
      <c r="P203" s="92"/>
      <c r="Q203" s="66"/>
      <c r="R203" s="4"/>
      <c r="S203" s="4"/>
      <c r="T203" s="4"/>
      <c r="U203" s="4"/>
      <c r="V203" s="4"/>
      <c r="W203" s="4"/>
      <c r="X203" s="4"/>
      <c r="Y203" s="66"/>
      <c r="Z203" s="4"/>
      <c r="AA203" s="4"/>
      <c r="AB203" s="4"/>
      <c r="AC203" s="4"/>
      <c r="AD203" s="4"/>
      <c r="AE203" s="4"/>
      <c r="AF203" s="4"/>
      <c r="AG203" s="32"/>
      <c r="AH203" s="4"/>
      <c r="AI203" s="4"/>
      <c r="AJ203" s="4"/>
      <c r="AK203" s="32"/>
      <c r="AL203" s="4"/>
      <c r="AM203" s="4"/>
      <c r="AN203" s="4"/>
      <c r="AO203" s="4"/>
      <c r="AP203" s="4"/>
      <c r="AQ203" s="32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5"/>
      <c r="BG203" s="5"/>
      <c r="BH203" s="5"/>
      <c r="BI203" s="5"/>
      <c r="BJ203" s="5"/>
      <c r="BK203" s="5"/>
      <c r="BL203" s="5"/>
      <c r="BM203" s="5"/>
      <c r="BN203" s="5"/>
      <c r="BO203" s="5"/>
    </row>
    <row r="204" spans="1:67" ht="15.75" customHeight="1">
      <c r="A204" s="31"/>
      <c r="B204" s="4"/>
      <c r="C204" s="4"/>
      <c r="D204" s="4"/>
      <c r="E204" s="4"/>
      <c r="F204" s="66"/>
      <c r="G204" s="4"/>
      <c r="H204" s="4"/>
      <c r="I204" s="4"/>
      <c r="J204" s="4"/>
      <c r="K204" s="4"/>
      <c r="L204" s="4"/>
      <c r="M204" s="66"/>
      <c r="N204" s="92"/>
      <c r="O204" s="92"/>
      <c r="P204" s="92"/>
      <c r="Q204" s="66"/>
      <c r="R204" s="4"/>
      <c r="S204" s="4"/>
      <c r="T204" s="4"/>
      <c r="U204" s="4"/>
      <c r="V204" s="4"/>
      <c r="W204" s="4"/>
      <c r="X204" s="4"/>
      <c r="Y204" s="66"/>
      <c r="Z204" s="4"/>
      <c r="AA204" s="4"/>
      <c r="AB204" s="4"/>
      <c r="AC204" s="4"/>
      <c r="AD204" s="4"/>
      <c r="AE204" s="4"/>
      <c r="AF204" s="4"/>
      <c r="AG204" s="32"/>
      <c r="AH204" s="4"/>
      <c r="AI204" s="4"/>
      <c r="AJ204" s="4"/>
      <c r="AK204" s="32"/>
      <c r="AL204" s="4"/>
      <c r="AM204" s="4"/>
      <c r="AN204" s="4"/>
      <c r="AO204" s="4"/>
      <c r="AP204" s="4"/>
      <c r="AQ204" s="32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5"/>
      <c r="BG204" s="5"/>
      <c r="BH204" s="5"/>
      <c r="BI204" s="5"/>
      <c r="BJ204" s="5"/>
      <c r="BK204" s="5"/>
      <c r="BL204" s="5"/>
      <c r="BM204" s="5"/>
      <c r="BN204" s="5"/>
      <c r="BO204" s="5"/>
    </row>
    <row r="205" spans="1:67" ht="15.75" customHeight="1">
      <c r="A205" s="31"/>
      <c r="B205" s="4"/>
      <c r="C205" s="4"/>
      <c r="D205" s="4"/>
      <c r="E205" s="4"/>
      <c r="F205" s="66"/>
      <c r="G205" s="4"/>
      <c r="H205" s="4"/>
      <c r="I205" s="4"/>
      <c r="J205" s="4"/>
      <c r="K205" s="4"/>
      <c r="L205" s="4"/>
      <c r="M205" s="66"/>
      <c r="N205" s="92"/>
      <c r="O205" s="92"/>
      <c r="P205" s="92"/>
      <c r="Q205" s="66"/>
      <c r="R205" s="4"/>
      <c r="S205" s="4"/>
      <c r="T205" s="4"/>
      <c r="U205" s="4"/>
      <c r="V205" s="4"/>
      <c r="W205" s="4"/>
      <c r="X205" s="4"/>
      <c r="Y205" s="66"/>
      <c r="Z205" s="4"/>
      <c r="AA205" s="4"/>
      <c r="AB205" s="4"/>
      <c r="AC205" s="4"/>
      <c r="AD205" s="4"/>
      <c r="AE205" s="4"/>
      <c r="AF205" s="4"/>
      <c r="AG205" s="32"/>
      <c r="AH205" s="4"/>
      <c r="AI205" s="4"/>
      <c r="AJ205" s="4"/>
      <c r="AK205" s="32"/>
      <c r="AL205" s="4"/>
      <c r="AM205" s="4"/>
      <c r="AN205" s="4"/>
      <c r="AO205" s="4"/>
      <c r="AP205" s="4"/>
      <c r="AQ205" s="32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5"/>
      <c r="BG205" s="5"/>
      <c r="BH205" s="5"/>
      <c r="BI205" s="5"/>
      <c r="BJ205" s="5"/>
      <c r="BK205" s="5"/>
      <c r="BL205" s="5"/>
      <c r="BM205" s="5"/>
      <c r="BN205" s="5"/>
      <c r="BO205" s="5"/>
    </row>
    <row r="206" spans="1:67" ht="15.75" customHeight="1">
      <c r="A206" s="31"/>
      <c r="B206" s="4"/>
      <c r="C206" s="4"/>
      <c r="D206" s="4"/>
      <c r="E206" s="4"/>
      <c r="F206" s="66"/>
      <c r="G206" s="4"/>
      <c r="H206" s="4"/>
      <c r="I206" s="4"/>
      <c r="J206" s="4"/>
      <c r="K206" s="4"/>
      <c r="L206" s="4"/>
      <c r="M206" s="66"/>
      <c r="N206" s="92"/>
      <c r="O206" s="92"/>
      <c r="P206" s="92"/>
      <c r="Q206" s="66"/>
      <c r="R206" s="4"/>
      <c r="S206" s="4"/>
      <c r="T206" s="4"/>
      <c r="U206" s="4"/>
      <c r="V206" s="4"/>
      <c r="W206" s="4"/>
      <c r="X206" s="4"/>
      <c r="Y206" s="66"/>
      <c r="Z206" s="4"/>
      <c r="AA206" s="4"/>
      <c r="AB206" s="4"/>
      <c r="AC206" s="4"/>
      <c r="AD206" s="4"/>
      <c r="AE206" s="4"/>
      <c r="AF206" s="4"/>
      <c r="AG206" s="32"/>
      <c r="AH206" s="4"/>
      <c r="AI206" s="4"/>
      <c r="AJ206" s="4"/>
      <c r="AK206" s="32"/>
      <c r="AL206" s="4"/>
      <c r="AM206" s="4"/>
      <c r="AN206" s="4"/>
      <c r="AO206" s="4"/>
      <c r="AP206" s="4"/>
      <c r="AQ206" s="32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5"/>
      <c r="BG206" s="5"/>
      <c r="BH206" s="5"/>
      <c r="BI206" s="5"/>
      <c r="BJ206" s="5"/>
      <c r="BK206" s="5"/>
      <c r="BL206" s="5"/>
      <c r="BM206" s="5"/>
      <c r="BN206" s="5"/>
      <c r="BO206" s="5"/>
    </row>
    <row r="207" spans="1:67" ht="15.75" customHeight="1">
      <c r="A207" s="31"/>
      <c r="B207" s="4"/>
      <c r="C207" s="4"/>
      <c r="D207" s="4"/>
      <c r="E207" s="4"/>
      <c r="F207" s="66"/>
      <c r="G207" s="4"/>
      <c r="H207" s="4"/>
      <c r="I207" s="4"/>
      <c r="J207" s="4"/>
      <c r="K207" s="4"/>
      <c r="L207" s="4"/>
      <c r="M207" s="66"/>
      <c r="N207" s="92"/>
      <c r="O207" s="92"/>
      <c r="P207" s="92"/>
      <c r="Q207" s="66"/>
      <c r="R207" s="4"/>
      <c r="S207" s="4"/>
      <c r="T207" s="4"/>
      <c r="U207" s="4"/>
      <c r="V207" s="4"/>
      <c r="W207" s="4"/>
      <c r="X207" s="4"/>
      <c r="Y207" s="66"/>
      <c r="Z207" s="4"/>
      <c r="AA207" s="4"/>
      <c r="AB207" s="4"/>
      <c r="AC207" s="4"/>
      <c r="AD207" s="4"/>
      <c r="AE207" s="4"/>
      <c r="AF207" s="4"/>
      <c r="AG207" s="32"/>
      <c r="AH207" s="4"/>
      <c r="AI207" s="4"/>
      <c r="AJ207" s="4"/>
      <c r="AK207" s="32"/>
      <c r="AL207" s="4"/>
      <c r="AM207" s="4"/>
      <c r="AN207" s="4"/>
      <c r="AO207" s="4"/>
      <c r="AP207" s="4"/>
      <c r="AQ207" s="32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5"/>
      <c r="BG207" s="5"/>
      <c r="BH207" s="5"/>
      <c r="BI207" s="5"/>
      <c r="BJ207" s="5"/>
      <c r="BK207" s="5"/>
      <c r="BL207" s="5"/>
      <c r="BM207" s="5"/>
      <c r="BN207" s="5"/>
      <c r="BO207" s="5"/>
    </row>
    <row r="208" spans="1:67" ht="15.75" customHeight="1">
      <c r="A208" s="31"/>
      <c r="B208" s="4"/>
      <c r="C208" s="4"/>
      <c r="D208" s="4"/>
      <c r="E208" s="4"/>
      <c r="F208" s="66"/>
      <c r="G208" s="4"/>
      <c r="H208" s="4"/>
      <c r="I208" s="4"/>
      <c r="J208" s="4"/>
      <c r="K208" s="4"/>
      <c r="L208" s="4"/>
      <c r="M208" s="66"/>
      <c r="N208" s="92"/>
      <c r="O208" s="92"/>
      <c r="P208" s="92"/>
      <c r="Q208" s="66"/>
      <c r="R208" s="4"/>
      <c r="S208" s="4"/>
      <c r="T208" s="4"/>
      <c r="U208" s="4"/>
      <c r="V208" s="4"/>
      <c r="W208" s="4"/>
      <c r="X208" s="4"/>
      <c r="Y208" s="66"/>
      <c r="Z208" s="4"/>
      <c r="AA208" s="4"/>
      <c r="AB208" s="4"/>
      <c r="AC208" s="4"/>
      <c r="AD208" s="4"/>
      <c r="AE208" s="4"/>
      <c r="AF208" s="4"/>
      <c r="AG208" s="32"/>
      <c r="AH208" s="4"/>
      <c r="AI208" s="4"/>
      <c r="AJ208" s="4"/>
      <c r="AK208" s="32"/>
      <c r="AL208" s="4"/>
      <c r="AM208" s="4"/>
      <c r="AN208" s="4"/>
      <c r="AO208" s="4"/>
      <c r="AP208" s="4"/>
      <c r="AQ208" s="32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5"/>
      <c r="BG208" s="5"/>
      <c r="BH208" s="5"/>
      <c r="BI208" s="5"/>
      <c r="BJ208" s="5"/>
      <c r="BK208" s="5"/>
      <c r="BL208" s="5"/>
      <c r="BM208" s="5"/>
      <c r="BN208" s="5"/>
      <c r="BO208" s="5"/>
    </row>
    <row r="209" spans="1:67" ht="15.75" customHeight="1">
      <c r="A209" s="31"/>
      <c r="B209" s="4"/>
      <c r="C209" s="4"/>
      <c r="D209" s="4"/>
      <c r="E209" s="4"/>
      <c r="F209" s="66"/>
      <c r="G209" s="4"/>
      <c r="H209" s="4"/>
      <c r="I209" s="4"/>
      <c r="J209" s="4"/>
      <c r="K209" s="4"/>
      <c r="L209" s="4"/>
      <c r="M209" s="66"/>
      <c r="N209" s="92"/>
      <c r="O209" s="92"/>
      <c r="P209" s="92"/>
      <c r="Q209" s="66"/>
      <c r="R209" s="4"/>
      <c r="S209" s="4"/>
      <c r="T209" s="4"/>
      <c r="U209" s="4"/>
      <c r="V209" s="4"/>
      <c r="W209" s="4"/>
      <c r="X209" s="4"/>
      <c r="Y209" s="66"/>
      <c r="Z209" s="4"/>
      <c r="AA209" s="4"/>
      <c r="AB209" s="4"/>
      <c r="AC209" s="4"/>
      <c r="AD209" s="4"/>
      <c r="AE209" s="4"/>
      <c r="AF209" s="4"/>
      <c r="AG209" s="32"/>
      <c r="AH209" s="4"/>
      <c r="AI209" s="4"/>
      <c r="AJ209" s="4"/>
      <c r="AK209" s="32"/>
      <c r="AL209" s="4"/>
      <c r="AM209" s="4"/>
      <c r="AN209" s="4"/>
      <c r="AO209" s="4"/>
      <c r="AP209" s="4"/>
      <c r="AQ209" s="32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5"/>
      <c r="BG209" s="5"/>
      <c r="BH209" s="5"/>
      <c r="BI209" s="5"/>
      <c r="BJ209" s="5"/>
      <c r="BK209" s="5"/>
      <c r="BL209" s="5"/>
      <c r="BM209" s="5"/>
      <c r="BN209" s="5"/>
      <c r="BO209" s="5"/>
    </row>
    <row r="210" spans="1:67" ht="15.75" customHeight="1">
      <c r="A210" s="31"/>
      <c r="B210" s="4"/>
      <c r="C210" s="4"/>
      <c r="D210" s="4"/>
      <c r="E210" s="4"/>
      <c r="F210" s="66"/>
      <c r="G210" s="4"/>
      <c r="H210" s="4"/>
      <c r="I210" s="4"/>
      <c r="J210" s="4"/>
      <c r="K210" s="4"/>
      <c r="L210" s="4"/>
      <c r="M210" s="66"/>
      <c r="N210" s="92"/>
      <c r="O210" s="92"/>
      <c r="P210" s="92"/>
      <c r="Q210" s="66"/>
      <c r="R210" s="4"/>
      <c r="S210" s="4"/>
      <c r="T210" s="4"/>
      <c r="U210" s="4"/>
      <c r="V210" s="4"/>
      <c r="W210" s="4"/>
      <c r="X210" s="4"/>
      <c r="Y210" s="66"/>
      <c r="Z210" s="4"/>
      <c r="AA210" s="4"/>
      <c r="AB210" s="4"/>
      <c r="AC210" s="4"/>
      <c r="AD210" s="4"/>
      <c r="AE210" s="4"/>
      <c r="AF210" s="4"/>
      <c r="AG210" s="32"/>
      <c r="AH210" s="4"/>
      <c r="AI210" s="4"/>
      <c r="AJ210" s="4"/>
      <c r="AK210" s="32"/>
      <c r="AL210" s="4"/>
      <c r="AM210" s="4"/>
      <c r="AN210" s="4"/>
      <c r="AO210" s="4"/>
      <c r="AP210" s="4"/>
      <c r="AQ210" s="32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5"/>
      <c r="BG210" s="5"/>
      <c r="BH210" s="5"/>
      <c r="BI210" s="5"/>
      <c r="BJ210" s="5"/>
      <c r="BK210" s="5"/>
      <c r="BL210" s="5"/>
      <c r="BM210" s="5"/>
      <c r="BN210" s="5"/>
      <c r="BO210" s="5"/>
    </row>
    <row r="211" spans="1:67" ht="15.75" customHeight="1">
      <c r="A211" s="31"/>
      <c r="B211" s="4"/>
      <c r="C211" s="4"/>
      <c r="D211" s="4"/>
      <c r="E211" s="4"/>
      <c r="F211" s="66"/>
      <c r="G211" s="4"/>
      <c r="H211" s="4"/>
      <c r="I211" s="4"/>
      <c r="J211" s="4"/>
      <c r="K211" s="4"/>
      <c r="L211" s="4"/>
      <c r="M211" s="66"/>
      <c r="N211" s="92"/>
      <c r="O211" s="92"/>
      <c r="P211" s="92"/>
      <c r="Q211" s="66"/>
      <c r="R211" s="4"/>
      <c r="S211" s="4"/>
      <c r="T211" s="4"/>
      <c r="U211" s="4"/>
      <c r="V211" s="4"/>
      <c r="W211" s="4"/>
      <c r="X211" s="4"/>
      <c r="Y211" s="66"/>
      <c r="Z211" s="4"/>
      <c r="AA211" s="4"/>
      <c r="AB211" s="4"/>
      <c r="AC211" s="4"/>
      <c r="AD211" s="4"/>
      <c r="AE211" s="4"/>
      <c r="AF211" s="4"/>
      <c r="AG211" s="32"/>
      <c r="AH211" s="4"/>
      <c r="AI211" s="4"/>
      <c r="AJ211" s="4"/>
      <c r="AK211" s="32"/>
      <c r="AL211" s="4"/>
      <c r="AM211" s="4"/>
      <c r="AN211" s="4"/>
      <c r="AO211" s="4"/>
      <c r="AP211" s="4"/>
      <c r="AQ211" s="32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5"/>
      <c r="BG211" s="5"/>
      <c r="BH211" s="5"/>
      <c r="BI211" s="5"/>
      <c r="BJ211" s="5"/>
      <c r="BK211" s="5"/>
      <c r="BL211" s="5"/>
      <c r="BM211" s="5"/>
      <c r="BN211" s="5"/>
      <c r="BO211" s="5"/>
    </row>
    <row r="212" spans="1:67" ht="15.75" customHeight="1">
      <c r="A212" s="31"/>
      <c r="B212" s="4"/>
      <c r="C212" s="4"/>
      <c r="D212" s="4"/>
      <c r="E212" s="4"/>
      <c r="F212" s="66"/>
      <c r="G212" s="4"/>
      <c r="H212" s="4"/>
      <c r="I212" s="4"/>
      <c r="J212" s="4"/>
      <c r="K212" s="4"/>
      <c r="L212" s="4"/>
      <c r="M212" s="66"/>
      <c r="N212" s="92"/>
      <c r="O212" s="92"/>
      <c r="P212" s="92"/>
      <c r="Q212" s="66"/>
      <c r="R212" s="4"/>
      <c r="S212" s="4"/>
      <c r="T212" s="4"/>
      <c r="U212" s="4"/>
      <c r="V212" s="4"/>
      <c r="W212" s="4"/>
      <c r="X212" s="4"/>
      <c r="Y212" s="66"/>
      <c r="Z212" s="4"/>
      <c r="AA212" s="4"/>
      <c r="AB212" s="4"/>
      <c r="AC212" s="4"/>
      <c r="AD212" s="4"/>
      <c r="AE212" s="4"/>
      <c r="AF212" s="4"/>
      <c r="AG212" s="32"/>
      <c r="AH212" s="4"/>
      <c r="AI212" s="4"/>
      <c r="AJ212" s="4"/>
      <c r="AK212" s="32"/>
      <c r="AL212" s="4"/>
      <c r="AM212" s="4"/>
      <c r="AN212" s="4"/>
      <c r="AO212" s="4"/>
      <c r="AP212" s="4"/>
      <c r="AQ212" s="32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5"/>
      <c r="BG212" s="5"/>
      <c r="BH212" s="5"/>
      <c r="BI212" s="5"/>
      <c r="BJ212" s="5"/>
      <c r="BK212" s="5"/>
      <c r="BL212" s="5"/>
      <c r="BM212" s="5"/>
      <c r="BN212" s="5"/>
      <c r="BO212" s="5"/>
    </row>
    <row r="213" spans="1:67" ht="15.75" customHeight="1">
      <c r="A213" s="31"/>
      <c r="B213" s="4"/>
      <c r="C213" s="4"/>
      <c r="D213" s="4"/>
      <c r="E213" s="4"/>
      <c r="F213" s="66"/>
      <c r="G213" s="4"/>
      <c r="H213" s="4"/>
      <c r="I213" s="4"/>
      <c r="J213" s="4"/>
      <c r="K213" s="4"/>
      <c r="L213" s="4"/>
      <c r="M213" s="66"/>
      <c r="N213" s="92"/>
      <c r="O213" s="92"/>
      <c r="P213" s="92"/>
      <c r="Q213" s="66"/>
      <c r="R213" s="4"/>
      <c r="S213" s="4"/>
      <c r="T213" s="4"/>
      <c r="U213" s="4"/>
      <c r="V213" s="4"/>
      <c r="W213" s="4"/>
      <c r="X213" s="4"/>
      <c r="Y213" s="66"/>
      <c r="Z213" s="4"/>
      <c r="AA213" s="4"/>
      <c r="AB213" s="4"/>
      <c r="AC213" s="4"/>
      <c r="AD213" s="4"/>
      <c r="AE213" s="4"/>
      <c r="AF213" s="4"/>
      <c r="AG213" s="32"/>
      <c r="AH213" s="4"/>
      <c r="AI213" s="4"/>
      <c r="AJ213" s="4"/>
      <c r="AK213" s="32"/>
      <c r="AL213" s="4"/>
      <c r="AM213" s="4"/>
      <c r="AN213" s="4"/>
      <c r="AO213" s="4"/>
      <c r="AP213" s="4"/>
      <c r="AQ213" s="32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5"/>
      <c r="BG213" s="5"/>
      <c r="BH213" s="5"/>
      <c r="BI213" s="5"/>
      <c r="BJ213" s="5"/>
      <c r="BK213" s="5"/>
      <c r="BL213" s="5"/>
      <c r="BM213" s="5"/>
      <c r="BN213" s="5"/>
      <c r="BO213" s="5"/>
    </row>
    <row r="214" spans="1:67" ht="15.75" customHeight="1">
      <c r="A214" s="31"/>
      <c r="B214" s="4"/>
      <c r="C214" s="4"/>
      <c r="D214" s="4"/>
      <c r="E214" s="4"/>
      <c r="F214" s="66"/>
      <c r="G214" s="4"/>
      <c r="H214" s="4"/>
      <c r="I214" s="4"/>
      <c r="J214" s="4"/>
      <c r="K214" s="4"/>
      <c r="L214" s="4"/>
      <c r="M214" s="66"/>
      <c r="N214" s="92"/>
      <c r="O214" s="92"/>
      <c r="P214" s="92"/>
      <c r="Q214" s="66"/>
      <c r="R214" s="4"/>
      <c r="S214" s="4"/>
      <c r="T214" s="4"/>
      <c r="U214" s="4"/>
      <c r="V214" s="4"/>
      <c r="W214" s="4"/>
      <c r="X214" s="4"/>
      <c r="Y214" s="66"/>
      <c r="Z214" s="4"/>
      <c r="AA214" s="4"/>
      <c r="AB214" s="4"/>
      <c r="AC214" s="4"/>
      <c r="AD214" s="4"/>
      <c r="AE214" s="4"/>
      <c r="AF214" s="4"/>
      <c r="AG214" s="32"/>
      <c r="AH214" s="4"/>
      <c r="AI214" s="4"/>
      <c r="AJ214" s="4"/>
      <c r="AK214" s="32"/>
      <c r="AL214" s="4"/>
      <c r="AM214" s="4"/>
      <c r="AN214" s="4"/>
      <c r="AO214" s="4"/>
      <c r="AP214" s="4"/>
      <c r="AQ214" s="32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5"/>
      <c r="BG214" s="5"/>
      <c r="BH214" s="5"/>
      <c r="BI214" s="5"/>
      <c r="BJ214" s="5"/>
      <c r="BK214" s="5"/>
      <c r="BL214" s="5"/>
      <c r="BM214" s="5"/>
      <c r="BN214" s="5"/>
      <c r="BO214" s="5"/>
    </row>
    <row r="215" spans="1:67" ht="15.75" customHeight="1">
      <c r="A215" s="31"/>
      <c r="B215" s="4"/>
      <c r="C215" s="4"/>
      <c r="D215" s="4"/>
      <c r="E215" s="4"/>
      <c r="F215" s="66"/>
      <c r="G215" s="4"/>
      <c r="H215" s="4"/>
      <c r="I215" s="4"/>
      <c r="J215" s="4"/>
      <c r="K215" s="4"/>
      <c r="L215" s="4"/>
      <c r="M215" s="66"/>
      <c r="N215" s="92"/>
      <c r="O215" s="92"/>
      <c r="P215" s="92"/>
      <c r="Q215" s="66"/>
      <c r="R215" s="4"/>
      <c r="S215" s="4"/>
      <c r="T215" s="4"/>
      <c r="U215" s="4"/>
      <c r="V215" s="4"/>
      <c r="W215" s="4"/>
      <c r="X215" s="4"/>
      <c r="Y215" s="66"/>
      <c r="Z215" s="4"/>
      <c r="AA215" s="4"/>
      <c r="AB215" s="4"/>
      <c r="AC215" s="4"/>
      <c r="AD215" s="4"/>
      <c r="AE215" s="4"/>
      <c r="AF215" s="4"/>
      <c r="AG215" s="32"/>
      <c r="AH215" s="4"/>
      <c r="AI215" s="4"/>
      <c r="AJ215" s="4"/>
      <c r="AK215" s="32"/>
      <c r="AL215" s="4"/>
      <c r="AM215" s="4"/>
      <c r="AN215" s="4"/>
      <c r="AO215" s="4"/>
      <c r="AP215" s="4"/>
      <c r="AQ215" s="32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5"/>
      <c r="BG215" s="5"/>
      <c r="BH215" s="5"/>
      <c r="BI215" s="5"/>
      <c r="BJ215" s="5"/>
      <c r="BK215" s="5"/>
      <c r="BL215" s="5"/>
      <c r="BM215" s="5"/>
      <c r="BN215" s="5"/>
      <c r="BO215" s="5"/>
    </row>
    <row r="216" spans="1:67" ht="15.75" customHeight="1">
      <c r="A216" s="31"/>
      <c r="B216" s="4"/>
      <c r="C216" s="4"/>
      <c r="D216" s="4"/>
      <c r="E216" s="4"/>
      <c r="F216" s="66"/>
      <c r="G216" s="4"/>
      <c r="H216" s="4"/>
      <c r="I216" s="4"/>
      <c r="J216" s="4"/>
      <c r="K216" s="4"/>
      <c r="L216" s="4"/>
      <c r="M216" s="66"/>
      <c r="N216" s="92"/>
      <c r="O216" s="92"/>
      <c r="P216" s="92"/>
      <c r="Q216" s="66"/>
      <c r="R216" s="4"/>
      <c r="S216" s="4"/>
      <c r="T216" s="4"/>
      <c r="U216" s="4"/>
      <c r="V216" s="4"/>
      <c r="W216" s="4"/>
      <c r="X216" s="4"/>
      <c r="Y216" s="66"/>
      <c r="Z216" s="4"/>
      <c r="AA216" s="4"/>
      <c r="AB216" s="4"/>
      <c r="AC216" s="4"/>
      <c r="AD216" s="4"/>
      <c r="AE216" s="4"/>
      <c r="AF216" s="4"/>
      <c r="AG216" s="32"/>
      <c r="AH216" s="4"/>
      <c r="AI216" s="4"/>
      <c r="AJ216" s="4"/>
      <c r="AK216" s="32"/>
      <c r="AL216" s="4"/>
      <c r="AM216" s="4"/>
      <c r="AN216" s="4"/>
      <c r="AO216" s="4"/>
      <c r="AP216" s="4"/>
      <c r="AQ216" s="32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5"/>
      <c r="BG216" s="5"/>
      <c r="BH216" s="5"/>
      <c r="BI216" s="5"/>
      <c r="BJ216" s="5"/>
      <c r="BK216" s="5"/>
      <c r="BL216" s="5"/>
      <c r="BM216" s="5"/>
      <c r="BN216" s="5"/>
      <c r="BO216" s="5"/>
    </row>
    <row r="217" spans="1:67" ht="15.75" customHeight="1">
      <c r="A217" s="31"/>
      <c r="B217" s="4"/>
      <c r="C217" s="4"/>
      <c r="D217" s="4"/>
      <c r="E217" s="4"/>
      <c r="F217" s="66"/>
      <c r="G217" s="4"/>
      <c r="H217" s="4"/>
      <c r="I217" s="4"/>
      <c r="J217" s="4"/>
      <c r="K217" s="4"/>
      <c r="L217" s="4"/>
      <c r="M217" s="66"/>
      <c r="N217" s="92"/>
      <c r="O217" s="92"/>
      <c r="P217" s="92"/>
      <c r="Q217" s="66"/>
      <c r="R217" s="4"/>
      <c r="S217" s="4"/>
      <c r="T217" s="4"/>
      <c r="U217" s="4"/>
      <c r="V217" s="4"/>
      <c r="W217" s="4"/>
      <c r="X217" s="4"/>
      <c r="Y217" s="66"/>
      <c r="Z217" s="4"/>
      <c r="AA217" s="4"/>
      <c r="AB217" s="4"/>
      <c r="AC217" s="4"/>
      <c r="AD217" s="4"/>
      <c r="AE217" s="4"/>
      <c r="AF217" s="4"/>
      <c r="AG217" s="32"/>
      <c r="AH217" s="4"/>
      <c r="AI217" s="4"/>
      <c r="AJ217" s="4"/>
      <c r="AK217" s="32"/>
      <c r="AL217" s="4"/>
      <c r="AM217" s="4"/>
      <c r="AN217" s="4"/>
      <c r="AO217" s="4"/>
      <c r="AP217" s="4"/>
      <c r="AQ217" s="32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5"/>
      <c r="BG217" s="5"/>
      <c r="BH217" s="5"/>
      <c r="BI217" s="5"/>
      <c r="BJ217" s="5"/>
      <c r="BK217" s="5"/>
      <c r="BL217" s="5"/>
      <c r="BM217" s="5"/>
      <c r="BN217" s="5"/>
      <c r="BO217" s="5"/>
    </row>
    <row r="218" spans="1:67" ht="15.75" customHeight="1">
      <c r="A218" s="31"/>
      <c r="B218" s="4"/>
      <c r="C218" s="4"/>
      <c r="D218" s="4"/>
      <c r="E218" s="4"/>
      <c r="F218" s="66"/>
      <c r="G218" s="4"/>
      <c r="H218" s="4"/>
      <c r="I218" s="4"/>
      <c r="J218" s="4"/>
      <c r="K218" s="4"/>
      <c r="L218" s="4"/>
      <c r="M218" s="66"/>
      <c r="N218" s="92"/>
      <c r="O218" s="92"/>
      <c r="P218" s="92"/>
      <c r="Q218" s="66"/>
      <c r="R218" s="4"/>
      <c r="S218" s="4"/>
      <c r="T218" s="4"/>
      <c r="U218" s="4"/>
      <c r="V218" s="4"/>
      <c r="W218" s="4"/>
      <c r="X218" s="4"/>
      <c r="Y218" s="66"/>
      <c r="Z218" s="4"/>
      <c r="AA218" s="4"/>
      <c r="AB218" s="4"/>
      <c r="AC218" s="4"/>
      <c r="AD218" s="4"/>
      <c r="AE218" s="4"/>
      <c r="AF218" s="4"/>
      <c r="AG218" s="32"/>
      <c r="AH218" s="4"/>
      <c r="AI218" s="4"/>
      <c r="AJ218" s="4"/>
      <c r="AK218" s="32"/>
      <c r="AL218" s="4"/>
      <c r="AM218" s="4"/>
      <c r="AN218" s="4"/>
      <c r="AO218" s="4"/>
      <c r="AP218" s="4"/>
      <c r="AQ218" s="32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5"/>
      <c r="BG218" s="5"/>
      <c r="BH218" s="5"/>
      <c r="BI218" s="5"/>
      <c r="BJ218" s="5"/>
      <c r="BK218" s="5"/>
      <c r="BL218" s="5"/>
      <c r="BM218" s="5"/>
      <c r="BN218" s="5"/>
      <c r="BO218" s="5"/>
    </row>
    <row r="219" spans="1:67" ht="15.75" customHeight="1">
      <c r="A219" s="31"/>
      <c r="B219" s="4"/>
      <c r="C219" s="4"/>
      <c r="D219" s="4"/>
      <c r="E219" s="4"/>
      <c r="F219" s="66"/>
      <c r="G219" s="4"/>
      <c r="H219" s="4"/>
      <c r="I219" s="4"/>
      <c r="J219" s="4"/>
      <c r="K219" s="4"/>
      <c r="L219" s="4"/>
      <c r="M219" s="66"/>
      <c r="N219" s="92"/>
      <c r="O219" s="92"/>
      <c r="P219" s="92"/>
      <c r="Q219" s="66"/>
      <c r="R219" s="4"/>
      <c r="S219" s="4"/>
      <c r="T219" s="4"/>
      <c r="U219" s="4"/>
      <c r="V219" s="4"/>
      <c r="W219" s="4"/>
      <c r="X219" s="4"/>
      <c r="Y219" s="66"/>
      <c r="Z219" s="4"/>
      <c r="AA219" s="4"/>
      <c r="AB219" s="4"/>
      <c r="AC219" s="4"/>
      <c r="AD219" s="4"/>
      <c r="AE219" s="4"/>
      <c r="AF219" s="4"/>
      <c r="AG219" s="32"/>
      <c r="AH219" s="4"/>
      <c r="AI219" s="4"/>
      <c r="AJ219" s="4"/>
      <c r="AK219" s="32"/>
      <c r="AL219" s="4"/>
      <c r="AM219" s="4"/>
      <c r="AN219" s="4"/>
      <c r="AO219" s="4"/>
      <c r="AP219" s="4"/>
      <c r="AQ219" s="32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5"/>
      <c r="BG219" s="5"/>
      <c r="BH219" s="5"/>
      <c r="BI219" s="5"/>
      <c r="BJ219" s="5"/>
      <c r="BK219" s="5"/>
      <c r="BL219" s="5"/>
      <c r="BM219" s="5"/>
      <c r="BN219" s="5"/>
      <c r="BO219" s="5"/>
    </row>
    <row r="220" spans="1:67" ht="15.75" customHeight="1">
      <c r="A220" s="31"/>
      <c r="B220" s="4"/>
      <c r="C220" s="4"/>
      <c r="D220" s="4"/>
      <c r="E220" s="4"/>
      <c r="F220" s="66"/>
      <c r="G220" s="4"/>
      <c r="H220" s="4"/>
      <c r="I220" s="4"/>
      <c r="J220" s="4"/>
      <c r="K220" s="4"/>
      <c r="L220" s="4"/>
      <c r="M220" s="66"/>
      <c r="N220" s="92"/>
      <c r="O220" s="92"/>
      <c r="P220" s="92"/>
      <c r="Q220" s="66"/>
      <c r="R220" s="4"/>
      <c r="S220" s="4"/>
      <c r="T220" s="4"/>
      <c r="U220" s="4"/>
      <c r="V220" s="4"/>
      <c r="W220" s="4"/>
      <c r="X220" s="4"/>
      <c r="Y220" s="66"/>
      <c r="Z220" s="4"/>
      <c r="AA220" s="4"/>
      <c r="AB220" s="4"/>
      <c r="AC220" s="4"/>
      <c r="AD220" s="4"/>
      <c r="AE220" s="4"/>
      <c r="AF220" s="4"/>
      <c r="AG220" s="32"/>
      <c r="AH220" s="4"/>
      <c r="AI220" s="4"/>
      <c r="AJ220" s="4"/>
      <c r="AK220" s="32"/>
      <c r="AL220" s="4"/>
      <c r="AM220" s="4"/>
      <c r="AN220" s="4"/>
      <c r="AO220" s="4"/>
      <c r="AP220" s="4"/>
      <c r="AQ220" s="32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5"/>
      <c r="BG220" s="5"/>
      <c r="BH220" s="5"/>
      <c r="BI220" s="5"/>
      <c r="BJ220" s="5"/>
      <c r="BK220" s="5"/>
      <c r="BL220" s="5"/>
      <c r="BM220" s="5"/>
      <c r="BN220" s="5"/>
      <c r="BO220" s="5"/>
    </row>
    <row r="221" spans="1:67" ht="15.75" customHeight="1">
      <c r="A221" s="31"/>
      <c r="B221" s="4"/>
      <c r="C221" s="4"/>
      <c r="D221" s="4"/>
      <c r="E221" s="4"/>
      <c r="F221" s="66"/>
      <c r="G221" s="4"/>
      <c r="H221" s="4"/>
      <c r="I221" s="4"/>
      <c r="J221" s="4"/>
      <c r="K221" s="4"/>
      <c r="L221" s="4"/>
      <c r="M221" s="66"/>
      <c r="N221" s="92"/>
      <c r="O221" s="92"/>
      <c r="P221" s="92"/>
      <c r="Q221" s="66"/>
      <c r="R221" s="4"/>
      <c r="S221" s="4"/>
      <c r="T221" s="4"/>
      <c r="U221" s="4"/>
      <c r="V221" s="4"/>
      <c r="W221" s="4"/>
      <c r="X221" s="4"/>
      <c r="Y221" s="66"/>
      <c r="Z221" s="4"/>
      <c r="AA221" s="4"/>
      <c r="AB221" s="4"/>
      <c r="AC221" s="4"/>
      <c r="AD221" s="4"/>
      <c r="AE221" s="4"/>
      <c r="AF221" s="4"/>
      <c r="AG221" s="32"/>
      <c r="AH221" s="4"/>
      <c r="AI221" s="4"/>
      <c r="AJ221" s="4"/>
      <c r="AK221" s="32"/>
      <c r="AL221" s="4"/>
      <c r="AM221" s="4"/>
      <c r="AN221" s="4"/>
      <c r="AO221" s="4"/>
      <c r="AP221" s="4"/>
      <c r="AQ221" s="32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5"/>
      <c r="BG221" s="5"/>
      <c r="BH221" s="5"/>
      <c r="BI221" s="5"/>
      <c r="BJ221" s="5"/>
      <c r="BK221" s="5"/>
      <c r="BL221" s="5"/>
      <c r="BM221" s="5"/>
      <c r="BN221" s="5"/>
      <c r="BO221" s="5"/>
    </row>
    <row r="222" spans="1:67" ht="15.75" customHeight="1">
      <c r="A222" s="31"/>
      <c r="B222" s="4"/>
      <c r="C222" s="4"/>
      <c r="D222" s="4"/>
      <c r="E222" s="4"/>
      <c r="F222" s="66"/>
      <c r="G222" s="4"/>
      <c r="H222" s="4"/>
      <c r="I222" s="4"/>
      <c r="J222" s="4"/>
      <c r="K222" s="4"/>
      <c r="L222" s="4"/>
      <c r="M222" s="66"/>
      <c r="N222" s="92"/>
      <c r="O222" s="92"/>
      <c r="P222" s="92"/>
      <c r="Q222" s="66"/>
      <c r="R222" s="4"/>
      <c r="S222" s="4"/>
      <c r="T222" s="4"/>
      <c r="U222" s="4"/>
      <c r="V222" s="4"/>
      <c r="W222" s="4"/>
      <c r="X222" s="4"/>
      <c r="Y222" s="66"/>
      <c r="Z222" s="4"/>
      <c r="AA222" s="4"/>
      <c r="AB222" s="4"/>
      <c r="AC222" s="4"/>
      <c r="AD222" s="4"/>
      <c r="AE222" s="4"/>
      <c r="AF222" s="4"/>
      <c r="AG222" s="32"/>
      <c r="AH222" s="4"/>
      <c r="AI222" s="4"/>
      <c r="AJ222" s="4"/>
      <c r="AK222" s="32"/>
      <c r="AL222" s="4"/>
      <c r="AM222" s="4"/>
      <c r="AN222" s="4"/>
      <c r="AO222" s="4"/>
      <c r="AP222" s="4"/>
      <c r="AQ222" s="32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5"/>
      <c r="BG222" s="5"/>
      <c r="BH222" s="5"/>
      <c r="BI222" s="5"/>
      <c r="BJ222" s="5"/>
      <c r="BK222" s="5"/>
      <c r="BL222" s="5"/>
      <c r="BM222" s="5"/>
      <c r="BN222" s="5"/>
      <c r="BO222" s="5"/>
    </row>
    <row r="223" spans="1:67" ht="15.75" customHeight="1">
      <c r="A223" s="31"/>
      <c r="B223" s="4"/>
      <c r="C223" s="4"/>
      <c r="D223" s="4"/>
      <c r="E223" s="4"/>
      <c r="F223" s="66"/>
      <c r="G223" s="4"/>
      <c r="H223" s="4"/>
      <c r="I223" s="4"/>
      <c r="J223" s="4"/>
      <c r="K223" s="4"/>
      <c r="L223" s="4"/>
      <c r="M223" s="66"/>
      <c r="N223" s="92"/>
      <c r="O223" s="92"/>
      <c r="P223" s="92"/>
      <c r="Q223" s="66"/>
      <c r="R223" s="4"/>
      <c r="S223" s="4"/>
      <c r="T223" s="4"/>
      <c r="U223" s="4"/>
      <c r="V223" s="4"/>
      <c r="W223" s="4"/>
      <c r="X223" s="4"/>
      <c r="Y223" s="66"/>
      <c r="Z223" s="4"/>
      <c r="AA223" s="4"/>
      <c r="AB223" s="4"/>
      <c r="AC223" s="4"/>
      <c r="AD223" s="4"/>
      <c r="AE223" s="4"/>
      <c r="AF223" s="4"/>
      <c r="AG223" s="32"/>
      <c r="AH223" s="4"/>
      <c r="AI223" s="4"/>
      <c r="AJ223" s="4"/>
      <c r="AK223" s="32"/>
      <c r="AL223" s="4"/>
      <c r="AM223" s="4"/>
      <c r="AN223" s="4"/>
      <c r="AO223" s="4"/>
      <c r="AP223" s="4"/>
      <c r="AQ223" s="32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5"/>
      <c r="BG223" s="5"/>
      <c r="BH223" s="5"/>
      <c r="BI223" s="5"/>
      <c r="BJ223" s="5"/>
      <c r="BK223" s="5"/>
      <c r="BL223" s="5"/>
      <c r="BM223" s="5"/>
      <c r="BN223" s="5"/>
      <c r="BO223" s="5"/>
    </row>
    <row r="224" spans="1:67" ht="15.75" customHeight="1">
      <c r="A224" s="31"/>
      <c r="B224" s="4"/>
      <c r="C224" s="4"/>
      <c r="D224" s="4"/>
      <c r="E224" s="4"/>
      <c r="F224" s="66"/>
      <c r="G224" s="4"/>
      <c r="H224" s="4"/>
      <c r="I224" s="4"/>
      <c r="J224" s="4"/>
      <c r="K224" s="4"/>
      <c r="L224" s="4"/>
      <c r="M224" s="66"/>
      <c r="N224" s="92"/>
      <c r="O224" s="92"/>
      <c r="P224" s="92"/>
      <c r="Q224" s="66"/>
      <c r="R224" s="4"/>
      <c r="S224" s="4"/>
      <c r="T224" s="4"/>
      <c r="U224" s="4"/>
      <c r="V224" s="4"/>
      <c r="W224" s="4"/>
      <c r="X224" s="4"/>
      <c r="Y224" s="66"/>
      <c r="Z224" s="4"/>
      <c r="AA224" s="4"/>
      <c r="AB224" s="4"/>
      <c r="AC224" s="4"/>
      <c r="AD224" s="4"/>
      <c r="AE224" s="4"/>
      <c r="AF224" s="4"/>
      <c r="AG224" s="32"/>
      <c r="AH224" s="4"/>
      <c r="AI224" s="4"/>
      <c r="AJ224" s="4"/>
      <c r="AK224" s="32"/>
      <c r="AL224" s="4"/>
      <c r="AM224" s="4"/>
      <c r="AN224" s="4"/>
      <c r="AO224" s="4"/>
      <c r="AP224" s="4"/>
      <c r="AQ224" s="32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5"/>
      <c r="BG224" s="5"/>
      <c r="BH224" s="5"/>
      <c r="BI224" s="5"/>
      <c r="BJ224" s="5"/>
      <c r="BK224" s="5"/>
      <c r="BL224" s="5"/>
      <c r="BM224" s="5"/>
      <c r="BN224" s="5"/>
      <c r="BO224" s="5"/>
    </row>
    <row r="225" spans="1:67" ht="15.75" customHeight="1">
      <c r="A225" s="31"/>
      <c r="B225" s="4"/>
      <c r="C225" s="4"/>
      <c r="D225" s="4"/>
      <c r="E225" s="4"/>
      <c r="F225" s="66"/>
      <c r="G225" s="4"/>
      <c r="H225" s="4"/>
      <c r="I225" s="4"/>
      <c r="J225" s="4"/>
      <c r="K225" s="4"/>
      <c r="L225" s="4"/>
      <c r="M225" s="66"/>
      <c r="N225" s="92"/>
      <c r="O225" s="92"/>
      <c r="P225" s="92"/>
      <c r="Q225" s="66"/>
      <c r="R225" s="4"/>
      <c r="S225" s="4"/>
      <c r="T225" s="4"/>
      <c r="U225" s="4"/>
      <c r="V225" s="4"/>
      <c r="W225" s="4"/>
      <c r="X225" s="4"/>
      <c r="Y225" s="66"/>
      <c r="Z225" s="4"/>
      <c r="AA225" s="4"/>
      <c r="AB225" s="4"/>
      <c r="AC225" s="4"/>
      <c r="AD225" s="4"/>
      <c r="AE225" s="4"/>
      <c r="AF225" s="4"/>
      <c r="AG225" s="32"/>
      <c r="AH225" s="4"/>
      <c r="AI225" s="4"/>
      <c r="AJ225" s="4"/>
      <c r="AK225" s="32"/>
      <c r="AL225" s="4"/>
      <c r="AM225" s="4"/>
      <c r="AN225" s="4"/>
      <c r="AO225" s="4"/>
      <c r="AP225" s="4"/>
      <c r="AQ225" s="32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5"/>
      <c r="BG225" s="5"/>
      <c r="BH225" s="5"/>
      <c r="BI225" s="5"/>
      <c r="BJ225" s="5"/>
      <c r="BK225" s="5"/>
      <c r="BL225" s="5"/>
      <c r="BM225" s="5"/>
      <c r="BN225" s="5"/>
      <c r="BO225" s="5"/>
    </row>
    <row r="226" spans="1:67" ht="15.75" customHeight="1">
      <c r="A226" s="31"/>
      <c r="B226" s="4"/>
      <c r="C226" s="4"/>
      <c r="D226" s="4"/>
      <c r="E226" s="4"/>
      <c r="F226" s="66"/>
      <c r="G226" s="4"/>
      <c r="H226" s="4"/>
      <c r="I226" s="4"/>
      <c r="J226" s="4"/>
      <c r="K226" s="4"/>
      <c r="L226" s="4"/>
      <c r="M226" s="66"/>
      <c r="N226" s="92"/>
      <c r="O226" s="92"/>
      <c r="P226" s="92"/>
      <c r="Q226" s="66"/>
      <c r="R226" s="4"/>
      <c r="S226" s="4"/>
      <c r="T226" s="4"/>
      <c r="U226" s="4"/>
      <c r="V226" s="4"/>
      <c r="W226" s="4"/>
      <c r="X226" s="4"/>
      <c r="Y226" s="66"/>
      <c r="Z226" s="4"/>
      <c r="AA226" s="4"/>
      <c r="AB226" s="4"/>
      <c r="AC226" s="4"/>
      <c r="AD226" s="4"/>
      <c r="AE226" s="4"/>
      <c r="AF226" s="4"/>
      <c r="AG226" s="32"/>
      <c r="AH226" s="4"/>
      <c r="AI226" s="4"/>
      <c r="AJ226" s="4"/>
      <c r="AK226" s="32"/>
      <c r="AL226" s="4"/>
      <c r="AM226" s="4"/>
      <c r="AN226" s="4"/>
      <c r="AO226" s="4"/>
      <c r="AP226" s="4"/>
      <c r="AQ226" s="32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5"/>
      <c r="BG226" s="5"/>
      <c r="BH226" s="5"/>
      <c r="BI226" s="5"/>
      <c r="BJ226" s="5"/>
      <c r="BK226" s="5"/>
      <c r="BL226" s="5"/>
      <c r="BM226" s="5"/>
      <c r="BN226" s="5"/>
      <c r="BO226" s="5"/>
    </row>
    <row r="227" spans="1:67" ht="15.75" customHeight="1">
      <c r="A227" s="31"/>
      <c r="B227" s="4"/>
      <c r="C227" s="4"/>
      <c r="D227" s="4"/>
      <c r="E227" s="4"/>
      <c r="F227" s="66"/>
      <c r="G227" s="4"/>
      <c r="H227" s="4"/>
      <c r="I227" s="4"/>
      <c r="J227" s="4"/>
      <c r="K227" s="4"/>
      <c r="L227" s="4"/>
      <c r="M227" s="66"/>
      <c r="N227" s="92"/>
      <c r="O227" s="92"/>
      <c r="P227" s="92"/>
      <c r="Q227" s="66"/>
      <c r="R227" s="4"/>
      <c r="S227" s="4"/>
      <c r="T227" s="4"/>
      <c r="U227" s="4"/>
      <c r="V227" s="4"/>
      <c r="W227" s="4"/>
      <c r="X227" s="4"/>
      <c r="Y227" s="66"/>
      <c r="Z227" s="4"/>
      <c r="AA227" s="4"/>
      <c r="AB227" s="4"/>
      <c r="AC227" s="4"/>
      <c r="AD227" s="4"/>
      <c r="AE227" s="4"/>
      <c r="AF227" s="4"/>
      <c r="AG227" s="32"/>
      <c r="AH227" s="4"/>
      <c r="AI227" s="4"/>
      <c r="AJ227" s="4"/>
      <c r="AK227" s="32"/>
      <c r="AL227" s="4"/>
      <c r="AM227" s="4"/>
      <c r="AN227" s="4"/>
      <c r="AO227" s="4"/>
      <c r="AP227" s="4"/>
      <c r="AQ227" s="32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5"/>
      <c r="BG227" s="5"/>
      <c r="BH227" s="5"/>
      <c r="BI227" s="5"/>
      <c r="BJ227" s="5"/>
      <c r="BK227" s="5"/>
      <c r="BL227" s="5"/>
      <c r="BM227" s="5"/>
      <c r="BN227" s="5"/>
      <c r="BO227" s="5"/>
    </row>
    <row r="228" spans="1:67" ht="15.75" customHeight="1">
      <c r="A228" s="31"/>
      <c r="B228" s="4"/>
      <c r="C228" s="4"/>
      <c r="D228" s="4"/>
      <c r="E228" s="4"/>
      <c r="F228" s="66"/>
      <c r="G228" s="4"/>
      <c r="H228" s="4"/>
      <c r="I228" s="4"/>
      <c r="J228" s="4"/>
      <c r="K228" s="4"/>
      <c r="L228" s="4"/>
      <c r="M228" s="66"/>
      <c r="N228" s="92"/>
      <c r="O228" s="92"/>
      <c r="P228" s="92"/>
      <c r="Q228" s="66"/>
      <c r="R228" s="4"/>
      <c r="S228" s="4"/>
      <c r="T228" s="4"/>
      <c r="U228" s="4"/>
      <c r="V228" s="4"/>
      <c r="W228" s="4"/>
      <c r="X228" s="4"/>
      <c r="Y228" s="66"/>
      <c r="Z228" s="4"/>
      <c r="AA228" s="4"/>
      <c r="AB228" s="4"/>
      <c r="AC228" s="4"/>
      <c r="AD228" s="4"/>
      <c r="AE228" s="4"/>
      <c r="AF228" s="4"/>
      <c r="AG228" s="32"/>
      <c r="AH228" s="4"/>
      <c r="AI228" s="4"/>
      <c r="AJ228" s="4"/>
      <c r="AK228" s="32"/>
      <c r="AL228" s="4"/>
      <c r="AM228" s="4"/>
      <c r="AN228" s="4"/>
      <c r="AO228" s="4"/>
      <c r="AP228" s="4"/>
      <c r="AQ228" s="32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5"/>
      <c r="BG228" s="5"/>
      <c r="BH228" s="5"/>
      <c r="BI228" s="5"/>
      <c r="BJ228" s="5"/>
      <c r="BK228" s="5"/>
      <c r="BL228" s="5"/>
      <c r="BM228" s="5"/>
      <c r="BN228" s="5"/>
      <c r="BO228" s="5"/>
    </row>
    <row r="229" spans="1:67" ht="15.75" customHeight="1">
      <c r="A229" s="31"/>
      <c r="B229" s="4"/>
      <c r="C229" s="4"/>
      <c r="D229" s="4"/>
      <c r="E229" s="4"/>
      <c r="F229" s="66"/>
      <c r="G229" s="4"/>
      <c r="H229" s="4"/>
      <c r="I229" s="4"/>
      <c r="J229" s="4"/>
      <c r="K229" s="4"/>
      <c r="L229" s="4"/>
      <c r="M229" s="66"/>
      <c r="N229" s="92"/>
      <c r="O229" s="92"/>
      <c r="P229" s="92"/>
      <c r="Q229" s="66"/>
      <c r="R229" s="4"/>
      <c r="S229" s="4"/>
      <c r="T229" s="4"/>
      <c r="U229" s="4"/>
      <c r="V229" s="4"/>
      <c r="W229" s="4"/>
      <c r="X229" s="4"/>
      <c r="Y229" s="66"/>
      <c r="Z229" s="4"/>
      <c r="AA229" s="4"/>
      <c r="AB229" s="4"/>
      <c r="AC229" s="4"/>
      <c r="AD229" s="4"/>
      <c r="AE229" s="4"/>
      <c r="AF229" s="4"/>
      <c r="AG229" s="32"/>
      <c r="AH229" s="4"/>
      <c r="AI229" s="4"/>
      <c r="AJ229" s="4"/>
      <c r="AK229" s="32"/>
      <c r="AL229" s="4"/>
      <c r="AM229" s="4"/>
      <c r="AN229" s="4"/>
      <c r="AO229" s="4"/>
      <c r="AP229" s="4"/>
      <c r="AQ229" s="32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5"/>
      <c r="BG229" s="5"/>
      <c r="BH229" s="5"/>
      <c r="BI229" s="5"/>
      <c r="BJ229" s="5"/>
      <c r="BK229" s="5"/>
      <c r="BL229" s="5"/>
      <c r="BM229" s="5"/>
      <c r="BN229" s="5"/>
      <c r="BO229" s="5"/>
    </row>
    <row r="230" spans="1:67" ht="15.75" customHeight="1">
      <c r="A230" s="31"/>
      <c r="B230" s="4"/>
      <c r="C230" s="4"/>
      <c r="D230" s="4"/>
      <c r="E230" s="4"/>
      <c r="F230" s="66"/>
      <c r="G230" s="4"/>
      <c r="H230" s="4"/>
      <c r="I230" s="4"/>
      <c r="J230" s="4"/>
      <c r="K230" s="4"/>
      <c r="L230" s="4"/>
      <c r="M230" s="66"/>
      <c r="N230" s="92"/>
      <c r="O230" s="92"/>
      <c r="P230" s="92"/>
      <c r="Q230" s="66"/>
      <c r="R230" s="4"/>
      <c r="S230" s="4"/>
      <c r="T230" s="4"/>
      <c r="U230" s="4"/>
      <c r="V230" s="4"/>
      <c r="W230" s="4"/>
      <c r="X230" s="4"/>
      <c r="Y230" s="66"/>
      <c r="Z230" s="4"/>
      <c r="AA230" s="4"/>
      <c r="AB230" s="4"/>
      <c r="AC230" s="4"/>
      <c r="AD230" s="4"/>
      <c r="AE230" s="4"/>
      <c r="AF230" s="4"/>
      <c r="AG230" s="32"/>
      <c r="AH230" s="4"/>
      <c r="AI230" s="4"/>
      <c r="AJ230" s="4"/>
      <c r="AK230" s="32"/>
      <c r="AL230" s="4"/>
      <c r="AM230" s="4"/>
      <c r="AN230" s="4"/>
      <c r="AO230" s="4"/>
      <c r="AP230" s="4"/>
      <c r="AQ230" s="32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5"/>
      <c r="BG230" s="5"/>
      <c r="BH230" s="5"/>
      <c r="BI230" s="5"/>
      <c r="BJ230" s="5"/>
      <c r="BK230" s="5"/>
      <c r="BL230" s="5"/>
      <c r="BM230" s="5"/>
      <c r="BN230" s="5"/>
      <c r="BO230" s="5"/>
    </row>
    <row r="231" spans="1:67" ht="15.75" customHeight="1">
      <c r="A231" s="31"/>
      <c r="B231" s="4"/>
      <c r="C231" s="4"/>
      <c r="D231" s="4"/>
      <c r="E231" s="4"/>
      <c r="F231" s="66"/>
      <c r="G231" s="4"/>
      <c r="H231" s="4"/>
      <c r="I231" s="4"/>
      <c r="J231" s="4"/>
      <c r="K231" s="4"/>
      <c r="L231" s="4"/>
      <c r="M231" s="66"/>
      <c r="N231" s="92"/>
      <c r="O231" s="92"/>
      <c r="P231" s="92"/>
      <c r="Q231" s="66"/>
      <c r="R231" s="4"/>
      <c r="S231" s="4"/>
      <c r="T231" s="4"/>
      <c r="U231" s="4"/>
      <c r="V231" s="4"/>
      <c r="W231" s="4"/>
      <c r="X231" s="4"/>
      <c r="Y231" s="66"/>
      <c r="Z231" s="4"/>
      <c r="AA231" s="4"/>
      <c r="AB231" s="4"/>
      <c r="AC231" s="4"/>
      <c r="AD231" s="4"/>
      <c r="AE231" s="4"/>
      <c r="AF231" s="4"/>
      <c r="AG231" s="32"/>
      <c r="AH231" s="4"/>
      <c r="AI231" s="4"/>
      <c r="AJ231" s="4"/>
      <c r="AK231" s="32"/>
      <c r="AL231" s="4"/>
      <c r="AM231" s="4"/>
      <c r="AN231" s="4"/>
      <c r="AO231" s="4"/>
      <c r="AP231" s="4"/>
      <c r="AQ231" s="32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5"/>
      <c r="BG231" s="5"/>
      <c r="BH231" s="5"/>
      <c r="BI231" s="5"/>
      <c r="BJ231" s="5"/>
      <c r="BK231" s="5"/>
      <c r="BL231" s="5"/>
      <c r="BM231" s="5"/>
      <c r="BN231" s="5"/>
      <c r="BO231" s="5"/>
    </row>
    <row r="232" spans="1:67" ht="15.75" customHeight="1">
      <c r="A232" s="31"/>
      <c r="B232" s="4"/>
      <c r="C232" s="4"/>
      <c r="D232" s="4"/>
      <c r="E232" s="4"/>
      <c r="F232" s="66"/>
      <c r="G232" s="4"/>
      <c r="H232" s="4"/>
      <c r="I232" s="4"/>
      <c r="J232" s="4"/>
      <c r="K232" s="4"/>
      <c r="L232" s="4"/>
      <c r="M232" s="66"/>
      <c r="N232" s="92"/>
      <c r="O232" s="92"/>
      <c r="P232" s="92"/>
      <c r="Q232" s="66"/>
      <c r="R232" s="4"/>
      <c r="S232" s="4"/>
      <c r="T232" s="4"/>
      <c r="U232" s="4"/>
      <c r="V232" s="4"/>
      <c r="W232" s="4"/>
      <c r="X232" s="4"/>
      <c r="Y232" s="66"/>
      <c r="Z232" s="4"/>
      <c r="AA232" s="4"/>
      <c r="AB232" s="4"/>
      <c r="AC232" s="4"/>
      <c r="AD232" s="4"/>
      <c r="AE232" s="4"/>
      <c r="AF232" s="4"/>
      <c r="AG232" s="32"/>
      <c r="AH232" s="4"/>
      <c r="AI232" s="4"/>
      <c r="AJ232" s="4"/>
      <c r="AK232" s="32"/>
      <c r="AL232" s="4"/>
      <c r="AM232" s="4"/>
      <c r="AN232" s="4"/>
      <c r="AO232" s="4"/>
      <c r="AP232" s="4"/>
      <c r="AQ232" s="32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5"/>
      <c r="BG232" s="5"/>
      <c r="BH232" s="5"/>
      <c r="BI232" s="5"/>
      <c r="BJ232" s="5"/>
      <c r="BK232" s="5"/>
      <c r="BL232" s="5"/>
      <c r="BM232" s="5"/>
      <c r="BN232" s="5"/>
      <c r="BO232" s="5"/>
    </row>
    <row r="233" spans="1:67" ht="15.75" customHeight="1">
      <c r="A233" s="31"/>
      <c r="B233" s="4"/>
      <c r="C233" s="4"/>
      <c r="D233" s="4"/>
      <c r="E233" s="4"/>
      <c r="F233" s="66"/>
      <c r="G233" s="4"/>
      <c r="H233" s="4"/>
      <c r="I233" s="4"/>
      <c r="J233" s="4"/>
      <c r="K233" s="4"/>
      <c r="L233" s="4"/>
      <c r="M233" s="66"/>
      <c r="N233" s="92"/>
      <c r="O233" s="92"/>
      <c r="P233" s="92"/>
      <c r="Q233" s="66"/>
      <c r="R233" s="4"/>
      <c r="S233" s="4"/>
      <c r="T233" s="4"/>
      <c r="U233" s="4"/>
      <c r="V233" s="4"/>
      <c r="W233" s="4"/>
      <c r="X233" s="4"/>
      <c r="Y233" s="66"/>
      <c r="Z233" s="4"/>
      <c r="AA233" s="4"/>
      <c r="AB233" s="4"/>
      <c r="AC233" s="4"/>
      <c r="AD233" s="4"/>
      <c r="AE233" s="4"/>
      <c r="AF233" s="4"/>
      <c r="AG233" s="32"/>
      <c r="AH233" s="4"/>
      <c r="AI233" s="4"/>
      <c r="AJ233" s="4"/>
      <c r="AK233" s="32"/>
      <c r="AL233" s="4"/>
      <c r="AM233" s="4"/>
      <c r="AN233" s="4"/>
      <c r="AO233" s="4"/>
      <c r="AP233" s="4"/>
      <c r="AQ233" s="32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5"/>
      <c r="BG233" s="5"/>
      <c r="BH233" s="5"/>
      <c r="BI233" s="5"/>
      <c r="BJ233" s="5"/>
      <c r="BK233" s="5"/>
      <c r="BL233" s="5"/>
      <c r="BM233" s="5"/>
      <c r="BN233" s="5"/>
      <c r="BO233" s="5"/>
    </row>
    <row r="234" spans="1:67" ht="15.75" customHeight="1">
      <c r="A234" s="31"/>
      <c r="B234" s="4"/>
      <c r="C234" s="4"/>
      <c r="D234" s="4"/>
      <c r="E234" s="4"/>
      <c r="F234" s="66"/>
      <c r="G234" s="4"/>
      <c r="H234" s="4"/>
      <c r="I234" s="4"/>
      <c r="J234" s="4"/>
      <c r="K234" s="4"/>
      <c r="L234" s="4"/>
      <c r="M234" s="66"/>
      <c r="N234" s="92"/>
      <c r="O234" s="92"/>
      <c r="P234" s="92"/>
      <c r="Q234" s="66"/>
      <c r="R234" s="4"/>
      <c r="S234" s="4"/>
      <c r="T234" s="4"/>
      <c r="U234" s="4"/>
      <c r="V234" s="4"/>
      <c r="W234" s="4"/>
      <c r="X234" s="4"/>
      <c r="Y234" s="66"/>
      <c r="Z234" s="4"/>
      <c r="AA234" s="4"/>
      <c r="AB234" s="4"/>
      <c r="AC234" s="4"/>
      <c r="AD234" s="4"/>
      <c r="AE234" s="4"/>
      <c r="AF234" s="4"/>
      <c r="AG234" s="32"/>
      <c r="AH234" s="4"/>
      <c r="AI234" s="4"/>
      <c r="AJ234" s="4"/>
      <c r="AK234" s="32"/>
      <c r="AL234" s="4"/>
      <c r="AM234" s="4"/>
      <c r="AN234" s="4"/>
      <c r="AO234" s="4"/>
      <c r="AP234" s="4"/>
      <c r="AQ234" s="32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5"/>
      <c r="BG234" s="5"/>
      <c r="BH234" s="5"/>
      <c r="BI234" s="5"/>
      <c r="BJ234" s="5"/>
      <c r="BK234" s="5"/>
      <c r="BL234" s="5"/>
      <c r="BM234" s="5"/>
      <c r="BN234" s="5"/>
      <c r="BO234" s="5"/>
    </row>
    <row r="235" spans="1:67" ht="15.75" customHeight="1">
      <c r="A235" s="31"/>
      <c r="B235" s="4"/>
      <c r="C235" s="4"/>
      <c r="D235" s="4"/>
      <c r="E235" s="4"/>
      <c r="F235" s="66"/>
      <c r="G235" s="4"/>
      <c r="H235" s="4"/>
      <c r="I235" s="4"/>
      <c r="J235" s="4"/>
      <c r="K235" s="4"/>
      <c r="L235" s="4"/>
      <c r="M235" s="66"/>
      <c r="N235" s="92"/>
      <c r="O235" s="92"/>
      <c r="P235" s="92"/>
      <c r="Q235" s="66"/>
      <c r="R235" s="4"/>
      <c r="S235" s="4"/>
      <c r="T235" s="4"/>
      <c r="U235" s="4"/>
      <c r="V235" s="4"/>
      <c r="W235" s="4"/>
      <c r="X235" s="4"/>
      <c r="Y235" s="66"/>
      <c r="Z235" s="4"/>
      <c r="AA235" s="4"/>
      <c r="AB235" s="4"/>
      <c r="AC235" s="4"/>
      <c r="AD235" s="4"/>
      <c r="AE235" s="4"/>
      <c r="AF235" s="4"/>
      <c r="AG235" s="32"/>
      <c r="AH235" s="4"/>
      <c r="AI235" s="4"/>
      <c r="AJ235" s="4"/>
      <c r="AK235" s="32"/>
      <c r="AL235" s="4"/>
      <c r="AM235" s="4"/>
      <c r="AN235" s="4"/>
      <c r="AO235" s="4"/>
      <c r="AP235" s="4"/>
      <c r="AQ235" s="32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5"/>
      <c r="BG235" s="5"/>
      <c r="BH235" s="5"/>
      <c r="BI235" s="5"/>
      <c r="BJ235" s="5"/>
      <c r="BK235" s="5"/>
      <c r="BL235" s="5"/>
      <c r="BM235" s="5"/>
      <c r="BN235" s="5"/>
      <c r="BO235" s="5"/>
    </row>
    <row r="236" spans="1:67" ht="15.75" customHeight="1">
      <c r="A236" s="31"/>
      <c r="B236" s="4"/>
      <c r="C236" s="4"/>
      <c r="D236" s="4"/>
      <c r="E236" s="4"/>
      <c r="F236" s="66"/>
      <c r="G236" s="4"/>
      <c r="H236" s="4"/>
      <c r="I236" s="4"/>
      <c r="J236" s="4"/>
      <c r="K236" s="4"/>
      <c r="L236" s="4"/>
      <c r="M236" s="66"/>
      <c r="N236" s="92"/>
      <c r="O236" s="92"/>
      <c r="P236" s="92"/>
      <c r="Q236" s="66"/>
      <c r="R236" s="4"/>
      <c r="S236" s="4"/>
      <c r="T236" s="4"/>
      <c r="U236" s="4"/>
      <c r="V236" s="4"/>
      <c r="W236" s="4"/>
      <c r="X236" s="4"/>
      <c r="Y236" s="66"/>
      <c r="Z236" s="4"/>
      <c r="AA236" s="4"/>
      <c r="AB236" s="4"/>
      <c r="AC236" s="4"/>
      <c r="AD236" s="4"/>
      <c r="AE236" s="4"/>
      <c r="AF236" s="4"/>
      <c r="AG236" s="32"/>
      <c r="AH236" s="4"/>
      <c r="AI236" s="4"/>
      <c r="AJ236" s="4"/>
      <c r="AK236" s="32"/>
      <c r="AL236" s="4"/>
      <c r="AM236" s="4"/>
      <c r="AN236" s="4"/>
      <c r="AO236" s="4"/>
      <c r="AP236" s="4"/>
      <c r="AQ236" s="32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5"/>
      <c r="BG236" s="5"/>
      <c r="BH236" s="5"/>
      <c r="BI236" s="5"/>
      <c r="BJ236" s="5"/>
      <c r="BK236" s="5"/>
      <c r="BL236" s="5"/>
      <c r="BM236" s="5"/>
      <c r="BN236" s="5"/>
      <c r="BO236" s="5"/>
    </row>
    <row r="237" spans="1:67" ht="15.75" customHeight="1">
      <c r="A237" s="31"/>
      <c r="B237" s="4"/>
      <c r="C237" s="4"/>
      <c r="D237" s="4"/>
      <c r="E237" s="4"/>
      <c r="F237" s="66"/>
      <c r="G237" s="4"/>
      <c r="H237" s="4"/>
      <c r="I237" s="4"/>
      <c r="J237" s="4"/>
      <c r="K237" s="4"/>
      <c r="L237" s="4"/>
      <c r="M237" s="66"/>
      <c r="N237" s="92"/>
      <c r="O237" s="92"/>
      <c r="P237" s="92"/>
      <c r="Q237" s="66"/>
      <c r="R237" s="4"/>
      <c r="S237" s="4"/>
      <c r="T237" s="4"/>
      <c r="U237" s="4"/>
      <c r="V237" s="4"/>
      <c r="W237" s="4"/>
      <c r="X237" s="4"/>
      <c r="Y237" s="66"/>
      <c r="Z237" s="4"/>
      <c r="AA237" s="4"/>
      <c r="AB237" s="4"/>
      <c r="AC237" s="4"/>
      <c r="AD237" s="4"/>
      <c r="AE237" s="4"/>
      <c r="AF237" s="4"/>
      <c r="AG237" s="32"/>
      <c r="AH237" s="4"/>
      <c r="AI237" s="4"/>
      <c r="AJ237" s="4"/>
      <c r="AK237" s="32"/>
      <c r="AL237" s="4"/>
      <c r="AM237" s="4"/>
      <c r="AN237" s="4"/>
      <c r="AO237" s="4"/>
      <c r="AP237" s="4"/>
      <c r="AQ237" s="32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5"/>
      <c r="BG237" s="5"/>
      <c r="BH237" s="5"/>
      <c r="BI237" s="5"/>
      <c r="BJ237" s="5"/>
      <c r="BK237" s="5"/>
      <c r="BL237" s="5"/>
      <c r="BM237" s="5"/>
      <c r="BN237" s="5"/>
      <c r="BO237" s="5"/>
    </row>
    <row r="238" spans="1:67" ht="15.75" customHeight="1">
      <c r="A238" s="31"/>
      <c r="B238" s="4"/>
      <c r="C238" s="4"/>
      <c r="D238" s="4"/>
      <c r="E238" s="4"/>
      <c r="F238" s="66"/>
      <c r="G238" s="4"/>
      <c r="H238" s="4"/>
      <c r="I238" s="4"/>
      <c r="J238" s="4"/>
      <c r="K238" s="4"/>
      <c r="L238" s="4"/>
      <c r="M238" s="66"/>
      <c r="N238" s="92"/>
      <c r="O238" s="92"/>
      <c r="P238" s="92"/>
      <c r="Q238" s="66"/>
      <c r="R238" s="4"/>
      <c r="S238" s="4"/>
      <c r="T238" s="4"/>
      <c r="U238" s="4"/>
      <c r="V238" s="4"/>
      <c r="W238" s="4"/>
      <c r="X238" s="4"/>
      <c r="Y238" s="66"/>
      <c r="Z238" s="4"/>
      <c r="AA238" s="4"/>
      <c r="AB238" s="4"/>
      <c r="AC238" s="4"/>
      <c r="AD238" s="4"/>
      <c r="AE238" s="4"/>
      <c r="AF238" s="4"/>
      <c r="AG238" s="32"/>
      <c r="AH238" s="4"/>
      <c r="AI238" s="4"/>
      <c r="AJ238" s="4"/>
      <c r="AK238" s="32"/>
      <c r="AL238" s="4"/>
      <c r="AM238" s="4"/>
      <c r="AN238" s="4"/>
      <c r="AO238" s="4"/>
      <c r="AP238" s="4"/>
      <c r="AQ238" s="32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5"/>
      <c r="BG238" s="5"/>
      <c r="BH238" s="5"/>
      <c r="BI238" s="5"/>
      <c r="BJ238" s="5"/>
      <c r="BK238" s="5"/>
      <c r="BL238" s="5"/>
      <c r="BM238" s="5"/>
      <c r="BN238" s="5"/>
      <c r="BO238" s="5"/>
    </row>
    <row r="239" spans="1:67" ht="15.75" customHeight="1">
      <c r="A239" s="31"/>
      <c r="B239" s="4"/>
      <c r="C239" s="4"/>
      <c r="D239" s="4"/>
      <c r="E239" s="4"/>
      <c r="F239" s="66"/>
      <c r="G239" s="4"/>
      <c r="H239" s="4"/>
      <c r="I239" s="4"/>
      <c r="J239" s="4"/>
      <c r="K239" s="4"/>
      <c r="L239" s="4"/>
      <c r="M239" s="66"/>
      <c r="N239" s="92"/>
      <c r="O239" s="92"/>
      <c r="P239" s="92"/>
      <c r="Q239" s="66"/>
      <c r="R239" s="4"/>
      <c r="S239" s="4"/>
      <c r="T239" s="4"/>
      <c r="U239" s="4"/>
      <c r="V239" s="4"/>
      <c r="W239" s="4"/>
      <c r="X239" s="4"/>
      <c r="Y239" s="66"/>
      <c r="Z239" s="4"/>
      <c r="AA239" s="4"/>
      <c r="AB239" s="4"/>
      <c r="AC239" s="4"/>
      <c r="AD239" s="4"/>
      <c r="AE239" s="4"/>
      <c r="AF239" s="4"/>
      <c r="AG239" s="32"/>
      <c r="AH239" s="4"/>
      <c r="AI239" s="4"/>
      <c r="AJ239" s="4"/>
      <c r="AK239" s="32"/>
      <c r="AL239" s="4"/>
      <c r="AM239" s="4"/>
      <c r="AN239" s="4"/>
      <c r="AO239" s="4"/>
      <c r="AP239" s="4"/>
      <c r="AQ239" s="32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5"/>
      <c r="BG239" s="5"/>
      <c r="BH239" s="5"/>
      <c r="BI239" s="5"/>
      <c r="BJ239" s="5"/>
      <c r="BK239" s="5"/>
      <c r="BL239" s="5"/>
      <c r="BM239" s="5"/>
      <c r="BN239" s="5"/>
      <c r="BO239" s="5"/>
    </row>
    <row r="240" spans="1:67" ht="15.75" customHeight="1">
      <c r="A240" s="31"/>
      <c r="B240" s="4"/>
      <c r="C240" s="4"/>
      <c r="D240" s="4"/>
      <c r="E240" s="4"/>
      <c r="F240" s="66"/>
      <c r="G240" s="4"/>
      <c r="H240" s="4"/>
      <c r="I240" s="4"/>
      <c r="J240" s="4"/>
      <c r="K240" s="4"/>
      <c r="L240" s="4"/>
      <c r="M240" s="66"/>
      <c r="N240" s="92"/>
      <c r="O240" s="92"/>
      <c r="P240" s="92"/>
      <c r="Q240" s="66"/>
      <c r="R240" s="4"/>
      <c r="S240" s="4"/>
      <c r="T240" s="4"/>
      <c r="U240" s="4"/>
      <c r="V240" s="4"/>
      <c r="W240" s="4"/>
      <c r="X240" s="4"/>
      <c r="Y240" s="66"/>
      <c r="Z240" s="4"/>
      <c r="AA240" s="4"/>
      <c r="AB240" s="4"/>
      <c r="AC240" s="4"/>
      <c r="AD240" s="4"/>
      <c r="AE240" s="4"/>
      <c r="AF240" s="4"/>
      <c r="AG240" s="32"/>
      <c r="AH240" s="4"/>
      <c r="AI240" s="4"/>
      <c r="AJ240" s="4"/>
      <c r="AK240" s="32"/>
      <c r="AL240" s="4"/>
      <c r="AM240" s="4"/>
      <c r="AN240" s="4"/>
      <c r="AO240" s="4"/>
      <c r="AP240" s="4"/>
      <c r="AQ240" s="32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5"/>
      <c r="BG240" s="5"/>
      <c r="BH240" s="5"/>
      <c r="BI240" s="5"/>
      <c r="BJ240" s="5"/>
      <c r="BK240" s="5"/>
      <c r="BL240" s="5"/>
      <c r="BM240" s="5"/>
      <c r="BN240" s="5"/>
      <c r="BO240" s="5"/>
    </row>
    <row r="241" spans="1:67" ht="15.75" customHeight="1">
      <c r="A241" s="31"/>
      <c r="B241" s="4"/>
      <c r="C241" s="4"/>
      <c r="D241" s="4"/>
      <c r="E241" s="4"/>
      <c r="F241" s="66"/>
      <c r="G241" s="4"/>
      <c r="H241" s="4"/>
      <c r="I241" s="4"/>
      <c r="J241" s="4"/>
      <c r="K241" s="4"/>
      <c r="L241" s="4"/>
      <c r="M241" s="66"/>
      <c r="N241" s="92"/>
      <c r="O241" s="92"/>
      <c r="P241" s="92"/>
      <c r="Q241" s="66"/>
      <c r="R241" s="4"/>
      <c r="S241" s="4"/>
      <c r="T241" s="4"/>
      <c r="U241" s="4"/>
      <c r="V241" s="4"/>
      <c r="W241" s="4"/>
      <c r="X241" s="4"/>
      <c r="Y241" s="66"/>
      <c r="Z241" s="4"/>
      <c r="AA241" s="4"/>
      <c r="AB241" s="4"/>
      <c r="AC241" s="4"/>
      <c r="AD241" s="4"/>
      <c r="AE241" s="4"/>
      <c r="AF241" s="4"/>
      <c r="AG241" s="32"/>
      <c r="AH241" s="4"/>
      <c r="AI241" s="4"/>
      <c r="AJ241" s="4"/>
      <c r="AK241" s="32"/>
      <c r="AL241" s="4"/>
      <c r="AM241" s="4"/>
      <c r="AN241" s="4"/>
      <c r="AO241" s="4"/>
      <c r="AP241" s="4"/>
      <c r="AQ241" s="32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5"/>
      <c r="BG241" s="5"/>
      <c r="BH241" s="5"/>
      <c r="BI241" s="5"/>
      <c r="BJ241" s="5"/>
      <c r="BK241" s="5"/>
      <c r="BL241" s="5"/>
      <c r="BM241" s="5"/>
      <c r="BN241" s="5"/>
      <c r="BO241" s="5"/>
    </row>
    <row r="242" spans="1:67" ht="15.75" customHeight="1">
      <c r="A242" s="31"/>
      <c r="B242" s="4"/>
      <c r="C242" s="4"/>
      <c r="D242" s="4"/>
      <c r="E242" s="4"/>
      <c r="F242" s="66"/>
      <c r="G242" s="4"/>
      <c r="H242" s="4"/>
      <c r="I242" s="4"/>
      <c r="J242" s="4"/>
      <c r="K242" s="4"/>
      <c r="L242" s="4"/>
      <c r="M242" s="66"/>
      <c r="N242" s="92"/>
      <c r="O242" s="92"/>
      <c r="P242" s="92"/>
      <c r="Q242" s="66"/>
      <c r="R242" s="4"/>
      <c r="S242" s="4"/>
      <c r="T242" s="4"/>
      <c r="U242" s="4"/>
      <c r="V242" s="4"/>
      <c r="W242" s="4"/>
      <c r="X242" s="4"/>
      <c r="Y242" s="66"/>
      <c r="Z242" s="4"/>
      <c r="AA242" s="4"/>
      <c r="AB242" s="4"/>
      <c r="AC242" s="4"/>
      <c r="AD242" s="4"/>
      <c r="AE242" s="4"/>
      <c r="AF242" s="4"/>
      <c r="AG242" s="32"/>
      <c r="AH242" s="4"/>
      <c r="AI242" s="4"/>
      <c r="AJ242" s="4"/>
      <c r="AK242" s="32"/>
      <c r="AL242" s="4"/>
      <c r="AM242" s="4"/>
      <c r="AN242" s="4"/>
      <c r="AO242" s="4"/>
      <c r="AP242" s="4"/>
      <c r="AQ242" s="32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5"/>
      <c r="BG242" s="5"/>
      <c r="BH242" s="5"/>
      <c r="BI242" s="5"/>
      <c r="BJ242" s="5"/>
      <c r="BK242" s="5"/>
      <c r="BL242" s="5"/>
      <c r="BM242" s="5"/>
      <c r="BN242" s="5"/>
      <c r="BO242" s="5"/>
    </row>
    <row r="243" spans="1:67" ht="15.75" customHeight="1">
      <c r="A243" s="31"/>
      <c r="B243" s="4"/>
      <c r="C243" s="4"/>
      <c r="D243" s="4"/>
      <c r="E243" s="4"/>
      <c r="F243" s="66"/>
      <c r="G243" s="4"/>
      <c r="H243" s="4"/>
      <c r="I243" s="4"/>
      <c r="J243" s="4"/>
      <c r="K243" s="4"/>
      <c r="L243" s="4"/>
      <c r="M243" s="66"/>
      <c r="N243" s="92"/>
      <c r="O243" s="92"/>
      <c r="P243" s="92"/>
      <c r="Q243" s="66"/>
      <c r="R243" s="4"/>
      <c r="S243" s="4"/>
      <c r="T243" s="4"/>
      <c r="U243" s="4"/>
      <c r="V243" s="4"/>
      <c r="W243" s="4"/>
      <c r="X243" s="4"/>
      <c r="Y243" s="66"/>
      <c r="Z243" s="4"/>
      <c r="AA243" s="4"/>
      <c r="AB243" s="4"/>
      <c r="AC243" s="4"/>
      <c r="AD243" s="4"/>
      <c r="AE243" s="4"/>
      <c r="AF243" s="4"/>
      <c r="AG243" s="32"/>
      <c r="AH243" s="4"/>
      <c r="AI243" s="4"/>
      <c r="AJ243" s="4"/>
      <c r="AK243" s="32"/>
      <c r="AL243" s="4"/>
      <c r="AM243" s="4"/>
      <c r="AN243" s="4"/>
      <c r="AO243" s="4"/>
      <c r="AP243" s="4"/>
      <c r="AQ243" s="32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5"/>
      <c r="BG243" s="5"/>
      <c r="BH243" s="5"/>
      <c r="BI243" s="5"/>
      <c r="BJ243" s="5"/>
      <c r="BK243" s="5"/>
      <c r="BL243" s="5"/>
      <c r="BM243" s="5"/>
      <c r="BN243" s="5"/>
      <c r="BO243" s="5"/>
    </row>
    <row r="244" spans="1:67" ht="15.75" customHeight="1">
      <c r="A244" s="5"/>
      <c r="B244" s="5"/>
      <c r="C244" s="5"/>
      <c r="D244" s="5"/>
      <c r="E244" s="5"/>
      <c r="F244" s="90"/>
      <c r="G244" s="5"/>
      <c r="H244" s="5"/>
      <c r="I244" s="5"/>
      <c r="J244" s="5"/>
      <c r="K244" s="5"/>
      <c r="L244" s="5"/>
      <c r="M244" s="90"/>
      <c r="N244" s="90"/>
      <c r="O244" s="90"/>
      <c r="P244" s="90"/>
      <c r="Q244" s="90"/>
      <c r="R244" s="5"/>
      <c r="S244" s="5"/>
      <c r="T244" s="5"/>
      <c r="U244" s="5"/>
      <c r="V244" s="5"/>
      <c r="W244" s="5"/>
      <c r="X244" s="5"/>
      <c r="Y244" s="90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</row>
    <row r="245" spans="1:67" ht="15.75" customHeight="1">
      <c r="A245" s="5"/>
      <c r="B245" s="5"/>
      <c r="C245" s="5"/>
      <c r="D245" s="5"/>
      <c r="E245" s="5"/>
      <c r="F245" s="90"/>
      <c r="G245" s="5"/>
      <c r="H245" s="5"/>
      <c r="I245" s="5"/>
      <c r="J245" s="5"/>
      <c r="K245" s="5"/>
      <c r="L245" s="5"/>
      <c r="M245" s="90"/>
      <c r="N245" s="90"/>
      <c r="O245" s="90"/>
      <c r="P245" s="90"/>
      <c r="Q245" s="90"/>
      <c r="R245" s="5"/>
      <c r="S245" s="5"/>
      <c r="T245" s="5"/>
      <c r="U245" s="5"/>
      <c r="V245" s="5"/>
      <c r="W245" s="5"/>
      <c r="X245" s="5"/>
      <c r="Y245" s="90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</row>
    <row r="246" spans="1:67" ht="15.75" customHeight="1">
      <c r="A246" s="5"/>
      <c r="B246" s="5"/>
      <c r="C246" s="5"/>
      <c r="D246" s="5"/>
      <c r="E246" s="5"/>
      <c r="F246" s="90"/>
      <c r="G246" s="5"/>
      <c r="H246" s="5"/>
      <c r="I246" s="5"/>
      <c r="J246" s="5"/>
      <c r="K246" s="5"/>
      <c r="L246" s="5"/>
      <c r="M246" s="90"/>
      <c r="N246" s="90"/>
      <c r="O246" s="90"/>
      <c r="P246" s="90"/>
      <c r="Q246" s="90"/>
      <c r="R246" s="5"/>
      <c r="S246" s="5"/>
      <c r="T246" s="5"/>
      <c r="U246" s="5"/>
      <c r="V246" s="5"/>
      <c r="W246" s="5"/>
      <c r="X246" s="5"/>
      <c r="Y246" s="90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</row>
    <row r="247" spans="1:67" ht="15.75" customHeight="1">
      <c r="A247" s="5"/>
      <c r="B247" s="5"/>
      <c r="C247" s="5"/>
      <c r="D247" s="5"/>
      <c r="E247" s="5"/>
      <c r="F247" s="90"/>
      <c r="G247" s="5"/>
      <c r="H247" s="5"/>
      <c r="I247" s="5"/>
      <c r="J247" s="5"/>
      <c r="K247" s="5"/>
      <c r="L247" s="5"/>
      <c r="M247" s="90"/>
      <c r="N247" s="90"/>
      <c r="O247" s="90"/>
      <c r="P247" s="90"/>
      <c r="Q247" s="90"/>
      <c r="R247" s="5"/>
      <c r="S247" s="5"/>
      <c r="T247" s="5"/>
      <c r="U247" s="5"/>
      <c r="V247" s="5"/>
      <c r="W247" s="5"/>
      <c r="X247" s="5"/>
      <c r="Y247" s="90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</row>
    <row r="248" spans="1:67" ht="15.75" customHeight="1">
      <c r="A248" s="5"/>
      <c r="B248" s="5"/>
      <c r="C248" s="5"/>
      <c r="D248" s="5"/>
      <c r="E248" s="5"/>
      <c r="F248" s="90"/>
      <c r="G248" s="5"/>
      <c r="H248" s="5"/>
      <c r="I248" s="5"/>
      <c r="J248" s="5"/>
      <c r="K248" s="5"/>
      <c r="L248" s="5"/>
      <c r="M248" s="90"/>
      <c r="N248" s="90"/>
      <c r="O248" s="90"/>
      <c r="P248" s="90"/>
      <c r="Q248" s="90"/>
      <c r="R248" s="5"/>
      <c r="S248" s="5"/>
      <c r="T248" s="5"/>
      <c r="U248" s="5"/>
      <c r="V248" s="5"/>
      <c r="W248" s="5"/>
      <c r="X248" s="5"/>
      <c r="Y248" s="90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</row>
    <row r="249" spans="1:67" ht="15.75" customHeight="1">
      <c r="A249" s="5"/>
      <c r="B249" s="5"/>
      <c r="C249" s="5"/>
      <c r="D249" s="5"/>
      <c r="E249" s="5"/>
      <c r="F249" s="90"/>
      <c r="G249" s="5"/>
      <c r="H249" s="5"/>
      <c r="I249" s="5"/>
      <c r="J249" s="5"/>
      <c r="K249" s="5"/>
      <c r="L249" s="5"/>
      <c r="M249" s="90"/>
      <c r="N249" s="90"/>
      <c r="O249" s="90"/>
      <c r="P249" s="90"/>
      <c r="Q249" s="90"/>
      <c r="R249" s="5"/>
      <c r="S249" s="5"/>
      <c r="T249" s="5"/>
      <c r="U249" s="5"/>
      <c r="V249" s="5"/>
      <c r="W249" s="5"/>
      <c r="X249" s="5"/>
      <c r="Y249" s="90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</row>
    <row r="250" spans="1:67" ht="15.75" customHeight="1">
      <c r="A250" s="5"/>
      <c r="B250" s="5"/>
      <c r="C250" s="5"/>
      <c r="D250" s="5"/>
      <c r="E250" s="5"/>
      <c r="F250" s="90"/>
      <c r="G250" s="5"/>
      <c r="H250" s="5"/>
      <c r="I250" s="5"/>
      <c r="J250" s="5"/>
      <c r="K250" s="5"/>
      <c r="L250" s="5"/>
      <c r="M250" s="90"/>
      <c r="N250" s="90"/>
      <c r="O250" s="90"/>
      <c r="P250" s="90"/>
      <c r="Q250" s="90"/>
      <c r="R250" s="5"/>
      <c r="S250" s="5"/>
      <c r="T250" s="5"/>
      <c r="U250" s="5"/>
      <c r="V250" s="5"/>
      <c r="W250" s="5"/>
      <c r="X250" s="5"/>
      <c r="Y250" s="90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</row>
    <row r="251" spans="1:67" ht="15.75" customHeight="1">
      <c r="A251" s="5"/>
      <c r="B251" s="5"/>
      <c r="C251" s="5"/>
      <c r="D251" s="5"/>
      <c r="E251" s="5"/>
      <c r="F251" s="90"/>
      <c r="G251" s="5"/>
      <c r="H251" s="5"/>
      <c r="I251" s="5"/>
      <c r="J251" s="5"/>
      <c r="K251" s="5"/>
      <c r="L251" s="5"/>
      <c r="M251" s="90"/>
      <c r="N251" s="90"/>
      <c r="O251" s="90"/>
      <c r="P251" s="90"/>
      <c r="Q251" s="90"/>
      <c r="R251" s="5"/>
      <c r="S251" s="5"/>
      <c r="T251" s="5"/>
      <c r="U251" s="5"/>
      <c r="V251" s="5"/>
      <c r="W251" s="5"/>
      <c r="X251" s="5"/>
      <c r="Y251" s="90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</row>
    <row r="252" spans="1:67" ht="15.75" customHeight="1">
      <c r="A252" s="5"/>
      <c r="B252" s="5"/>
      <c r="C252" s="5"/>
      <c r="D252" s="5"/>
      <c r="E252" s="5"/>
      <c r="F252" s="90"/>
      <c r="G252" s="5"/>
      <c r="H252" s="5"/>
      <c r="I252" s="5"/>
      <c r="J252" s="5"/>
      <c r="K252" s="5"/>
      <c r="L252" s="5"/>
      <c r="M252" s="90"/>
      <c r="N252" s="90"/>
      <c r="O252" s="90"/>
      <c r="P252" s="90"/>
      <c r="Q252" s="90"/>
      <c r="R252" s="5"/>
      <c r="S252" s="5"/>
      <c r="T252" s="5"/>
      <c r="U252" s="5"/>
      <c r="V252" s="5"/>
      <c r="W252" s="5"/>
      <c r="X252" s="5"/>
      <c r="Y252" s="90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</row>
    <row r="253" spans="1:67" ht="15.75" customHeight="1">
      <c r="A253" s="5"/>
      <c r="B253" s="5"/>
      <c r="C253" s="5"/>
      <c r="D253" s="5"/>
      <c r="E253" s="5"/>
      <c r="F253" s="90"/>
      <c r="G253" s="5"/>
      <c r="H253" s="5"/>
      <c r="I253" s="5"/>
      <c r="J253" s="5"/>
      <c r="K253" s="5"/>
      <c r="L253" s="5"/>
      <c r="M253" s="90"/>
      <c r="N253" s="90"/>
      <c r="O253" s="90"/>
      <c r="P253" s="90"/>
      <c r="Q253" s="90"/>
      <c r="R253" s="5"/>
      <c r="S253" s="5"/>
      <c r="T253" s="5"/>
      <c r="U253" s="5"/>
      <c r="V253" s="5"/>
      <c r="W253" s="5"/>
      <c r="X253" s="5"/>
      <c r="Y253" s="90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</row>
    <row r="254" spans="1:67" ht="15.75" customHeight="1">
      <c r="A254" s="5"/>
      <c r="B254" s="5"/>
      <c r="C254" s="5"/>
      <c r="D254" s="5"/>
      <c r="E254" s="5"/>
      <c r="F254" s="90"/>
      <c r="G254" s="5"/>
      <c r="H254" s="5"/>
      <c r="I254" s="5"/>
      <c r="J254" s="5"/>
      <c r="K254" s="5"/>
      <c r="L254" s="5"/>
      <c r="M254" s="90"/>
      <c r="N254" s="90"/>
      <c r="O254" s="90"/>
      <c r="P254" s="90"/>
      <c r="Q254" s="90"/>
      <c r="R254" s="5"/>
      <c r="S254" s="5"/>
      <c r="T254" s="5"/>
      <c r="U254" s="5"/>
      <c r="V254" s="5"/>
      <c r="W254" s="5"/>
      <c r="X254" s="5"/>
      <c r="Y254" s="90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</row>
    <row r="255" spans="1:67" ht="15.75" customHeight="1">
      <c r="A255" s="5"/>
      <c r="B255" s="5"/>
      <c r="C255" s="5"/>
      <c r="D255" s="5"/>
      <c r="E255" s="5"/>
      <c r="F255" s="90"/>
      <c r="G255" s="5"/>
      <c r="H255" s="5"/>
      <c r="I255" s="5"/>
      <c r="J255" s="5"/>
      <c r="K255" s="5"/>
      <c r="L255" s="5"/>
      <c r="M255" s="90"/>
      <c r="N255" s="90"/>
      <c r="O255" s="90"/>
      <c r="P255" s="90"/>
      <c r="Q255" s="90"/>
      <c r="R255" s="5"/>
      <c r="S255" s="5"/>
      <c r="T255" s="5"/>
      <c r="U255" s="5"/>
      <c r="V255" s="5"/>
      <c r="W255" s="5"/>
      <c r="X255" s="5"/>
      <c r="Y255" s="90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</row>
    <row r="256" spans="1:67" ht="15.75" customHeight="1">
      <c r="A256" s="5"/>
      <c r="B256" s="5"/>
      <c r="C256" s="5"/>
      <c r="D256" s="5"/>
      <c r="E256" s="5"/>
      <c r="F256" s="90"/>
      <c r="G256" s="5"/>
      <c r="H256" s="5"/>
      <c r="I256" s="5"/>
      <c r="J256" s="5"/>
      <c r="K256" s="5"/>
      <c r="L256" s="5"/>
      <c r="M256" s="90"/>
      <c r="N256" s="90"/>
      <c r="O256" s="90"/>
      <c r="P256" s="90"/>
      <c r="Q256" s="90"/>
      <c r="R256" s="5"/>
      <c r="S256" s="5"/>
      <c r="T256" s="5"/>
      <c r="U256" s="5"/>
      <c r="V256" s="5"/>
      <c r="W256" s="5"/>
      <c r="X256" s="5"/>
      <c r="Y256" s="90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</row>
    <row r="257" spans="1:67" ht="15.75" customHeight="1">
      <c r="A257" s="5"/>
      <c r="B257" s="5"/>
      <c r="C257" s="5"/>
      <c r="D257" s="5"/>
      <c r="E257" s="5"/>
      <c r="F257" s="90"/>
      <c r="G257" s="5"/>
      <c r="H257" s="5"/>
      <c r="I257" s="5"/>
      <c r="J257" s="5"/>
      <c r="K257" s="5"/>
      <c r="L257" s="5"/>
      <c r="M257" s="90"/>
      <c r="N257" s="90"/>
      <c r="O257" s="90"/>
      <c r="P257" s="90"/>
      <c r="Q257" s="90"/>
      <c r="R257" s="5"/>
      <c r="S257" s="5"/>
      <c r="T257" s="5"/>
      <c r="U257" s="5"/>
      <c r="V257" s="5"/>
      <c r="W257" s="5"/>
      <c r="X257" s="5"/>
      <c r="Y257" s="90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</row>
    <row r="258" spans="1:67" ht="15.75" customHeight="1">
      <c r="A258" s="5"/>
      <c r="B258" s="5"/>
      <c r="C258" s="5"/>
      <c r="D258" s="5"/>
      <c r="E258" s="5"/>
      <c r="F258" s="90"/>
      <c r="G258" s="5"/>
      <c r="H258" s="5"/>
      <c r="I258" s="5"/>
      <c r="J258" s="5"/>
      <c r="K258" s="5"/>
      <c r="L258" s="5"/>
      <c r="M258" s="90"/>
      <c r="N258" s="90"/>
      <c r="O258" s="90"/>
      <c r="P258" s="90"/>
      <c r="Q258" s="90"/>
      <c r="R258" s="5"/>
      <c r="S258" s="5"/>
      <c r="T258" s="5"/>
      <c r="U258" s="5"/>
      <c r="V258" s="5"/>
      <c r="W258" s="5"/>
      <c r="X258" s="5"/>
      <c r="Y258" s="90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</row>
    <row r="259" spans="1:67" ht="15.75" customHeight="1">
      <c r="A259" s="5"/>
      <c r="B259" s="5"/>
      <c r="C259" s="5"/>
      <c r="D259" s="5"/>
      <c r="E259" s="5"/>
      <c r="F259" s="90"/>
      <c r="G259" s="5"/>
      <c r="H259" s="5"/>
      <c r="I259" s="5"/>
      <c r="J259" s="5"/>
      <c r="K259" s="5"/>
      <c r="L259" s="5"/>
      <c r="M259" s="90"/>
      <c r="N259" s="90"/>
      <c r="O259" s="90"/>
      <c r="P259" s="90"/>
      <c r="Q259" s="90"/>
      <c r="R259" s="5"/>
      <c r="S259" s="5"/>
      <c r="T259" s="5"/>
      <c r="U259" s="5"/>
      <c r="V259" s="5"/>
      <c r="W259" s="5"/>
      <c r="X259" s="5"/>
      <c r="Y259" s="90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</row>
    <row r="260" spans="1:67" ht="15.75" customHeight="1">
      <c r="A260" s="5"/>
      <c r="B260" s="5"/>
      <c r="C260" s="5"/>
      <c r="D260" s="5"/>
      <c r="E260" s="5"/>
      <c r="F260" s="90"/>
      <c r="G260" s="5"/>
      <c r="H260" s="5"/>
      <c r="I260" s="5"/>
      <c r="J260" s="5"/>
      <c r="K260" s="5"/>
      <c r="L260" s="5"/>
      <c r="M260" s="90"/>
      <c r="N260" s="90"/>
      <c r="O260" s="90"/>
      <c r="P260" s="90"/>
      <c r="Q260" s="90"/>
      <c r="R260" s="5"/>
      <c r="S260" s="5"/>
      <c r="T260" s="5"/>
      <c r="U260" s="5"/>
      <c r="V260" s="5"/>
      <c r="W260" s="5"/>
      <c r="X260" s="5"/>
      <c r="Y260" s="90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</row>
    <row r="261" spans="1:67" ht="15.75" customHeight="1">
      <c r="A261" s="5"/>
      <c r="B261" s="5"/>
      <c r="C261" s="5"/>
      <c r="D261" s="5"/>
      <c r="E261" s="5"/>
      <c r="F261" s="90"/>
      <c r="G261" s="5"/>
      <c r="H261" s="5"/>
      <c r="I261" s="5"/>
      <c r="J261" s="5"/>
      <c r="K261" s="5"/>
      <c r="L261" s="5"/>
      <c r="M261" s="90"/>
      <c r="N261" s="90"/>
      <c r="O261" s="90"/>
      <c r="P261" s="90"/>
      <c r="Q261" s="90"/>
      <c r="R261" s="5"/>
      <c r="S261" s="5"/>
      <c r="T261" s="5"/>
      <c r="U261" s="5"/>
      <c r="V261" s="5"/>
      <c r="W261" s="5"/>
      <c r="X261" s="5"/>
      <c r="Y261" s="90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</row>
    <row r="262" spans="1:67" ht="15.75" customHeight="1">
      <c r="A262" s="5"/>
      <c r="B262" s="5"/>
      <c r="C262" s="5"/>
      <c r="D262" s="5"/>
      <c r="E262" s="5"/>
      <c r="F262" s="90"/>
      <c r="G262" s="5"/>
      <c r="H262" s="5"/>
      <c r="I262" s="5"/>
      <c r="J262" s="5"/>
      <c r="K262" s="5"/>
      <c r="L262" s="5"/>
      <c r="M262" s="90"/>
      <c r="N262" s="90"/>
      <c r="O262" s="90"/>
      <c r="P262" s="90"/>
      <c r="Q262" s="90"/>
      <c r="R262" s="5"/>
      <c r="S262" s="5"/>
      <c r="T262" s="5"/>
      <c r="U262" s="5"/>
      <c r="V262" s="5"/>
      <c r="W262" s="5"/>
      <c r="X262" s="5"/>
      <c r="Y262" s="90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</row>
    <row r="263" spans="1:67" ht="15.75" customHeight="1">
      <c r="A263" s="5"/>
      <c r="B263" s="5"/>
      <c r="C263" s="5"/>
      <c r="D263" s="5"/>
      <c r="E263" s="5"/>
      <c r="F263" s="90"/>
      <c r="G263" s="5"/>
      <c r="H263" s="5"/>
      <c r="I263" s="5"/>
      <c r="J263" s="5"/>
      <c r="K263" s="5"/>
      <c r="L263" s="5"/>
      <c r="M263" s="90"/>
      <c r="N263" s="90"/>
      <c r="O263" s="90"/>
      <c r="P263" s="90"/>
      <c r="Q263" s="90"/>
      <c r="R263" s="5"/>
      <c r="S263" s="5"/>
      <c r="T263" s="5"/>
      <c r="U263" s="5"/>
      <c r="V263" s="5"/>
      <c r="W263" s="5"/>
      <c r="X263" s="5"/>
      <c r="Y263" s="90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</row>
    <row r="264" spans="1:67" ht="15.75" customHeight="1">
      <c r="A264" s="5"/>
      <c r="B264" s="5"/>
      <c r="C264" s="5"/>
      <c r="D264" s="5"/>
      <c r="E264" s="5"/>
      <c r="F264" s="90"/>
      <c r="G264" s="5"/>
      <c r="H264" s="5"/>
      <c r="I264" s="5"/>
      <c r="J264" s="5"/>
      <c r="K264" s="5"/>
      <c r="L264" s="5"/>
      <c r="M264" s="90"/>
      <c r="N264" s="90"/>
      <c r="O264" s="90"/>
      <c r="P264" s="90"/>
      <c r="Q264" s="90"/>
      <c r="R264" s="5"/>
      <c r="S264" s="5"/>
      <c r="T264" s="5"/>
      <c r="U264" s="5"/>
      <c r="V264" s="5"/>
      <c r="W264" s="5"/>
      <c r="X264" s="5"/>
      <c r="Y264" s="90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</row>
    <row r="265" spans="1:67" ht="15.75" customHeight="1">
      <c r="A265" s="5"/>
      <c r="B265" s="5"/>
      <c r="C265" s="5"/>
      <c r="D265" s="5"/>
      <c r="E265" s="5"/>
      <c r="F265" s="90"/>
      <c r="G265" s="5"/>
      <c r="H265" s="5"/>
      <c r="I265" s="5"/>
      <c r="J265" s="5"/>
      <c r="K265" s="5"/>
      <c r="L265" s="5"/>
      <c r="M265" s="90"/>
      <c r="N265" s="90"/>
      <c r="O265" s="90"/>
      <c r="P265" s="90"/>
      <c r="Q265" s="90"/>
      <c r="R265" s="5"/>
      <c r="S265" s="5"/>
      <c r="T265" s="5"/>
      <c r="U265" s="5"/>
      <c r="V265" s="5"/>
      <c r="W265" s="5"/>
      <c r="X265" s="5"/>
      <c r="Y265" s="90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</row>
    <row r="266" spans="1:67" ht="15.75" customHeight="1">
      <c r="A266" s="5"/>
      <c r="B266" s="5"/>
      <c r="C266" s="5"/>
      <c r="D266" s="5"/>
      <c r="E266" s="5"/>
      <c r="F266" s="90"/>
      <c r="G266" s="5"/>
      <c r="H266" s="5"/>
      <c r="I266" s="5"/>
      <c r="J266" s="5"/>
      <c r="K266" s="5"/>
      <c r="L266" s="5"/>
      <c r="M266" s="90"/>
      <c r="N266" s="90"/>
      <c r="O266" s="90"/>
      <c r="P266" s="90"/>
      <c r="Q266" s="90"/>
      <c r="R266" s="5"/>
      <c r="S266" s="5"/>
      <c r="T266" s="5"/>
      <c r="U266" s="5"/>
      <c r="V266" s="5"/>
      <c r="W266" s="5"/>
      <c r="X266" s="5"/>
      <c r="Y266" s="90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</row>
    <row r="267" spans="1:67" ht="15.75" customHeight="1">
      <c r="A267" s="5"/>
      <c r="B267" s="5"/>
      <c r="C267" s="5"/>
      <c r="D267" s="5"/>
      <c r="E267" s="5"/>
      <c r="F267" s="90"/>
      <c r="G267" s="5"/>
      <c r="H267" s="5"/>
      <c r="I267" s="5"/>
      <c r="J267" s="5"/>
      <c r="K267" s="5"/>
      <c r="L267" s="5"/>
      <c r="M267" s="90"/>
      <c r="N267" s="90"/>
      <c r="O267" s="90"/>
      <c r="P267" s="90"/>
      <c r="Q267" s="90"/>
      <c r="R267" s="5"/>
      <c r="S267" s="5"/>
      <c r="T267" s="5"/>
      <c r="U267" s="5"/>
      <c r="V267" s="5"/>
      <c r="W267" s="5"/>
      <c r="X267" s="5"/>
      <c r="Y267" s="90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</row>
    <row r="268" spans="1:67" ht="15.75" customHeight="1">
      <c r="A268" s="5"/>
      <c r="B268" s="5"/>
      <c r="C268" s="5"/>
      <c r="D268" s="5"/>
      <c r="E268" s="5"/>
      <c r="F268" s="90"/>
      <c r="G268" s="5"/>
      <c r="H268" s="5"/>
      <c r="I268" s="5"/>
      <c r="J268" s="5"/>
      <c r="K268" s="5"/>
      <c r="L268" s="5"/>
      <c r="M268" s="90"/>
      <c r="N268" s="90"/>
      <c r="O268" s="90"/>
      <c r="P268" s="90"/>
      <c r="Q268" s="90"/>
      <c r="R268" s="5"/>
      <c r="S268" s="5"/>
      <c r="T268" s="5"/>
      <c r="U268" s="5"/>
      <c r="V268" s="5"/>
      <c r="W268" s="5"/>
      <c r="X268" s="5"/>
      <c r="Y268" s="90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</row>
    <row r="269" spans="1:67" ht="15.75" customHeight="1">
      <c r="A269" s="5"/>
      <c r="B269" s="5"/>
      <c r="C269" s="5"/>
      <c r="D269" s="5"/>
      <c r="E269" s="5"/>
      <c r="F269" s="90"/>
      <c r="G269" s="5"/>
      <c r="H269" s="5"/>
      <c r="I269" s="5"/>
      <c r="J269" s="5"/>
      <c r="K269" s="5"/>
      <c r="L269" s="5"/>
      <c r="M269" s="90"/>
      <c r="N269" s="90"/>
      <c r="O269" s="90"/>
      <c r="P269" s="90"/>
      <c r="Q269" s="90"/>
      <c r="R269" s="5"/>
      <c r="S269" s="5"/>
      <c r="T269" s="5"/>
      <c r="U269" s="5"/>
      <c r="V269" s="5"/>
      <c r="W269" s="5"/>
      <c r="X269" s="5"/>
      <c r="Y269" s="90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</row>
    <row r="270" spans="1:67" ht="15.75" customHeight="1">
      <c r="A270" s="5"/>
      <c r="B270" s="5"/>
      <c r="C270" s="5"/>
      <c r="D270" s="5"/>
      <c r="E270" s="5"/>
      <c r="F270" s="90"/>
      <c r="G270" s="5"/>
      <c r="H270" s="5"/>
      <c r="I270" s="5"/>
      <c r="J270" s="5"/>
      <c r="K270" s="5"/>
      <c r="L270" s="5"/>
      <c r="M270" s="90"/>
      <c r="N270" s="90"/>
      <c r="O270" s="90"/>
      <c r="P270" s="90"/>
      <c r="Q270" s="90"/>
      <c r="R270" s="5"/>
      <c r="S270" s="5"/>
      <c r="T270" s="5"/>
      <c r="U270" s="5"/>
      <c r="V270" s="5"/>
      <c r="W270" s="5"/>
      <c r="X270" s="5"/>
      <c r="Y270" s="90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</row>
    <row r="271" spans="1:67" ht="15.75" customHeight="1">
      <c r="A271" s="5"/>
      <c r="B271" s="5"/>
      <c r="C271" s="5"/>
      <c r="D271" s="5"/>
      <c r="E271" s="5"/>
      <c r="F271" s="90"/>
      <c r="G271" s="5"/>
      <c r="H271" s="5"/>
      <c r="I271" s="5"/>
      <c r="J271" s="5"/>
      <c r="K271" s="5"/>
      <c r="L271" s="5"/>
      <c r="M271" s="90"/>
      <c r="N271" s="90"/>
      <c r="O271" s="90"/>
      <c r="P271" s="90"/>
      <c r="Q271" s="90"/>
      <c r="R271" s="5"/>
      <c r="S271" s="5"/>
      <c r="T271" s="5"/>
      <c r="U271" s="5"/>
      <c r="V271" s="5"/>
      <c r="W271" s="5"/>
      <c r="X271" s="5"/>
      <c r="Y271" s="90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</row>
    <row r="272" spans="1:67" ht="15.75" customHeight="1">
      <c r="A272" s="5"/>
      <c r="B272" s="5"/>
      <c r="C272" s="5"/>
      <c r="D272" s="5"/>
      <c r="E272" s="5"/>
      <c r="F272" s="90"/>
      <c r="G272" s="5"/>
      <c r="H272" s="5"/>
      <c r="I272" s="5"/>
      <c r="J272" s="5"/>
      <c r="K272" s="5"/>
      <c r="L272" s="5"/>
      <c r="M272" s="90"/>
      <c r="N272" s="90"/>
      <c r="O272" s="90"/>
      <c r="P272" s="90"/>
      <c r="Q272" s="90"/>
      <c r="R272" s="5"/>
      <c r="S272" s="5"/>
      <c r="T272" s="5"/>
      <c r="U272" s="5"/>
      <c r="V272" s="5"/>
      <c r="W272" s="5"/>
      <c r="X272" s="5"/>
      <c r="Y272" s="90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</row>
    <row r="273" spans="1:67" ht="15.75" customHeight="1">
      <c r="A273" s="5"/>
      <c r="B273" s="5"/>
      <c r="C273" s="5"/>
      <c r="D273" s="5"/>
      <c r="E273" s="5"/>
      <c r="F273" s="90"/>
      <c r="G273" s="5"/>
      <c r="H273" s="5"/>
      <c r="I273" s="5"/>
      <c r="J273" s="5"/>
      <c r="K273" s="5"/>
      <c r="L273" s="5"/>
      <c r="M273" s="90"/>
      <c r="N273" s="90"/>
      <c r="O273" s="90"/>
      <c r="P273" s="90"/>
      <c r="Q273" s="90"/>
      <c r="R273" s="5"/>
      <c r="S273" s="5"/>
      <c r="T273" s="5"/>
      <c r="U273" s="5"/>
      <c r="V273" s="5"/>
      <c r="W273" s="5"/>
      <c r="X273" s="5"/>
      <c r="Y273" s="90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</row>
    <row r="274" spans="1:67" ht="15.75" customHeight="1">
      <c r="A274" s="5"/>
      <c r="B274" s="5"/>
      <c r="C274" s="5"/>
      <c r="D274" s="5"/>
      <c r="E274" s="5"/>
      <c r="F274" s="90"/>
      <c r="G274" s="5"/>
      <c r="H274" s="5"/>
      <c r="I274" s="5"/>
      <c r="J274" s="5"/>
      <c r="K274" s="5"/>
      <c r="L274" s="5"/>
      <c r="M274" s="90"/>
      <c r="N274" s="90"/>
      <c r="O274" s="90"/>
      <c r="P274" s="90"/>
      <c r="Q274" s="90"/>
      <c r="R274" s="5"/>
      <c r="S274" s="5"/>
      <c r="T274" s="5"/>
      <c r="U274" s="5"/>
      <c r="V274" s="5"/>
      <c r="W274" s="5"/>
      <c r="X274" s="5"/>
      <c r="Y274" s="90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</row>
    <row r="275" spans="1:67" ht="15.75" customHeight="1">
      <c r="A275" s="5"/>
      <c r="B275" s="5"/>
      <c r="C275" s="5"/>
      <c r="D275" s="5"/>
      <c r="E275" s="5"/>
      <c r="F275" s="90"/>
      <c r="G275" s="5"/>
      <c r="H275" s="5"/>
      <c r="I275" s="5"/>
      <c r="J275" s="5"/>
      <c r="K275" s="5"/>
      <c r="L275" s="5"/>
      <c r="M275" s="90"/>
      <c r="N275" s="90"/>
      <c r="O275" s="90"/>
      <c r="P275" s="90"/>
      <c r="Q275" s="90"/>
      <c r="R275" s="5"/>
      <c r="S275" s="5"/>
      <c r="T275" s="5"/>
      <c r="U275" s="5"/>
      <c r="V275" s="5"/>
      <c r="W275" s="5"/>
      <c r="X275" s="5"/>
      <c r="Y275" s="90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</row>
    <row r="276" spans="1:67" ht="15.75" customHeight="1">
      <c r="A276" s="5"/>
      <c r="B276" s="5"/>
      <c r="C276" s="5"/>
      <c r="D276" s="5"/>
      <c r="E276" s="5"/>
      <c r="F276" s="90"/>
      <c r="G276" s="5"/>
      <c r="H276" s="5"/>
      <c r="I276" s="5"/>
      <c r="J276" s="5"/>
      <c r="K276" s="5"/>
      <c r="L276" s="5"/>
      <c r="M276" s="90"/>
      <c r="N276" s="90"/>
      <c r="O276" s="90"/>
      <c r="P276" s="90"/>
      <c r="Q276" s="90"/>
      <c r="R276" s="5"/>
      <c r="S276" s="5"/>
      <c r="T276" s="5"/>
      <c r="U276" s="5"/>
      <c r="V276" s="5"/>
      <c r="W276" s="5"/>
      <c r="X276" s="5"/>
      <c r="Y276" s="90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</row>
    <row r="277" spans="1:67" ht="15.75" customHeight="1">
      <c r="A277" s="5"/>
      <c r="B277" s="5"/>
      <c r="C277" s="5"/>
      <c r="D277" s="5"/>
      <c r="E277" s="5"/>
      <c r="F277" s="90"/>
      <c r="G277" s="5"/>
      <c r="H277" s="5"/>
      <c r="I277" s="5"/>
      <c r="J277" s="5"/>
      <c r="K277" s="5"/>
      <c r="L277" s="5"/>
      <c r="M277" s="90"/>
      <c r="N277" s="90"/>
      <c r="O277" s="90"/>
      <c r="P277" s="90"/>
      <c r="Q277" s="90"/>
      <c r="R277" s="5"/>
      <c r="S277" s="5"/>
      <c r="T277" s="5"/>
      <c r="U277" s="5"/>
      <c r="V277" s="5"/>
      <c r="W277" s="5"/>
      <c r="X277" s="5"/>
      <c r="Y277" s="90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</row>
    <row r="278" spans="1:67" ht="15.75" customHeight="1">
      <c r="A278" s="5"/>
      <c r="B278" s="5"/>
      <c r="C278" s="5"/>
      <c r="D278" s="5"/>
      <c r="E278" s="5"/>
      <c r="F278" s="90"/>
      <c r="G278" s="5"/>
      <c r="H278" s="5"/>
      <c r="I278" s="5"/>
      <c r="J278" s="5"/>
      <c r="K278" s="5"/>
      <c r="L278" s="5"/>
      <c r="M278" s="90"/>
      <c r="N278" s="90"/>
      <c r="O278" s="90"/>
      <c r="P278" s="90"/>
      <c r="Q278" s="90"/>
      <c r="R278" s="5"/>
      <c r="S278" s="5"/>
      <c r="T278" s="5"/>
      <c r="U278" s="5"/>
      <c r="V278" s="5"/>
      <c r="W278" s="5"/>
      <c r="X278" s="5"/>
      <c r="Y278" s="90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</row>
    <row r="279" spans="1:67" ht="15.75" customHeight="1">
      <c r="A279" s="5"/>
      <c r="B279" s="5"/>
      <c r="C279" s="5"/>
      <c r="D279" s="5"/>
      <c r="E279" s="5"/>
      <c r="F279" s="90"/>
      <c r="G279" s="5"/>
      <c r="H279" s="5"/>
      <c r="I279" s="5"/>
      <c r="J279" s="5"/>
      <c r="K279" s="5"/>
      <c r="L279" s="5"/>
      <c r="M279" s="90"/>
      <c r="N279" s="90"/>
      <c r="O279" s="90"/>
      <c r="P279" s="90"/>
      <c r="Q279" s="90"/>
      <c r="R279" s="5"/>
      <c r="S279" s="5"/>
      <c r="T279" s="5"/>
      <c r="U279" s="5"/>
      <c r="V279" s="5"/>
      <c r="W279" s="5"/>
      <c r="X279" s="5"/>
      <c r="Y279" s="90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</row>
    <row r="280" spans="1:67" ht="15.75" customHeight="1">
      <c r="A280" s="5"/>
      <c r="B280" s="5"/>
      <c r="C280" s="5"/>
      <c r="D280" s="5"/>
      <c r="E280" s="5"/>
      <c r="F280" s="90"/>
      <c r="G280" s="5"/>
      <c r="H280" s="5"/>
      <c r="I280" s="5"/>
      <c r="J280" s="5"/>
      <c r="K280" s="5"/>
      <c r="L280" s="5"/>
      <c r="M280" s="90"/>
      <c r="N280" s="90"/>
      <c r="O280" s="90"/>
      <c r="P280" s="90"/>
      <c r="Q280" s="90"/>
      <c r="R280" s="5"/>
      <c r="S280" s="5"/>
      <c r="T280" s="5"/>
      <c r="U280" s="5"/>
      <c r="V280" s="5"/>
      <c r="W280" s="5"/>
      <c r="X280" s="5"/>
      <c r="Y280" s="90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</row>
    <row r="281" spans="1:67" ht="15.75" customHeight="1">
      <c r="A281" s="5"/>
      <c r="B281" s="5"/>
      <c r="C281" s="5"/>
      <c r="D281" s="5"/>
      <c r="E281" s="5"/>
      <c r="F281" s="90"/>
      <c r="G281" s="5"/>
      <c r="H281" s="5"/>
      <c r="I281" s="5"/>
      <c r="J281" s="5"/>
      <c r="K281" s="5"/>
      <c r="L281" s="5"/>
      <c r="M281" s="90"/>
      <c r="N281" s="90"/>
      <c r="O281" s="90"/>
      <c r="P281" s="90"/>
      <c r="Q281" s="90"/>
      <c r="R281" s="5"/>
      <c r="S281" s="5"/>
      <c r="T281" s="5"/>
      <c r="U281" s="5"/>
      <c r="V281" s="5"/>
      <c r="W281" s="5"/>
      <c r="X281" s="5"/>
      <c r="Y281" s="90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</row>
    <row r="282" spans="1:67" ht="15.75" customHeight="1">
      <c r="A282" s="5"/>
      <c r="B282" s="5"/>
      <c r="C282" s="5"/>
      <c r="D282" s="5"/>
      <c r="E282" s="5"/>
      <c r="F282" s="90"/>
      <c r="G282" s="5"/>
      <c r="H282" s="5"/>
      <c r="I282" s="5"/>
      <c r="J282" s="5"/>
      <c r="K282" s="5"/>
      <c r="L282" s="5"/>
      <c r="M282" s="90"/>
      <c r="N282" s="90"/>
      <c r="O282" s="90"/>
      <c r="P282" s="90"/>
      <c r="Q282" s="90"/>
      <c r="R282" s="5"/>
      <c r="S282" s="5"/>
      <c r="T282" s="5"/>
      <c r="U282" s="5"/>
      <c r="V282" s="5"/>
      <c r="W282" s="5"/>
      <c r="X282" s="5"/>
      <c r="Y282" s="90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</row>
    <row r="283" spans="1:67" ht="15.75" customHeight="1">
      <c r="A283" s="5"/>
      <c r="B283" s="5"/>
      <c r="C283" s="5"/>
      <c r="D283" s="5"/>
      <c r="E283" s="5"/>
      <c r="F283" s="90"/>
      <c r="G283" s="5"/>
      <c r="H283" s="5"/>
      <c r="I283" s="5"/>
      <c r="J283" s="5"/>
      <c r="K283" s="5"/>
      <c r="L283" s="5"/>
      <c r="M283" s="90"/>
      <c r="N283" s="90"/>
      <c r="O283" s="90"/>
      <c r="P283" s="90"/>
      <c r="Q283" s="90"/>
      <c r="R283" s="5"/>
      <c r="S283" s="5"/>
      <c r="T283" s="5"/>
      <c r="U283" s="5"/>
      <c r="V283" s="5"/>
      <c r="W283" s="5"/>
      <c r="X283" s="5"/>
      <c r="Y283" s="90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</row>
    <row r="284" spans="1:67" ht="15.75" customHeight="1">
      <c r="A284" s="5"/>
      <c r="B284" s="5"/>
      <c r="C284" s="5"/>
      <c r="D284" s="5"/>
      <c r="E284" s="5"/>
      <c r="F284" s="90"/>
      <c r="G284" s="5"/>
      <c r="H284" s="5"/>
      <c r="I284" s="5"/>
      <c r="J284" s="5"/>
      <c r="K284" s="5"/>
      <c r="L284" s="5"/>
      <c r="M284" s="90"/>
      <c r="N284" s="90"/>
      <c r="O284" s="90"/>
      <c r="P284" s="90"/>
      <c r="Q284" s="90"/>
      <c r="R284" s="5"/>
      <c r="S284" s="5"/>
      <c r="T284" s="5"/>
      <c r="U284" s="5"/>
      <c r="V284" s="5"/>
      <c r="W284" s="5"/>
      <c r="X284" s="5"/>
      <c r="Y284" s="90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</row>
    <row r="285" spans="1:67" ht="15.75" customHeight="1">
      <c r="A285" s="5"/>
      <c r="B285" s="5"/>
      <c r="C285" s="5"/>
      <c r="D285" s="5"/>
      <c r="E285" s="5"/>
      <c r="F285" s="90"/>
      <c r="G285" s="5"/>
      <c r="H285" s="5"/>
      <c r="I285" s="5"/>
      <c r="J285" s="5"/>
      <c r="K285" s="5"/>
      <c r="L285" s="5"/>
      <c r="M285" s="90"/>
      <c r="N285" s="90"/>
      <c r="O285" s="90"/>
      <c r="P285" s="90"/>
      <c r="Q285" s="90"/>
      <c r="R285" s="5"/>
      <c r="S285" s="5"/>
      <c r="T285" s="5"/>
      <c r="U285" s="5"/>
      <c r="V285" s="5"/>
      <c r="W285" s="5"/>
      <c r="X285" s="5"/>
      <c r="Y285" s="90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</row>
    <row r="286" spans="1:67" ht="15.75" customHeight="1">
      <c r="A286" s="5"/>
      <c r="B286" s="5"/>
      <c r="C286" s="5"/>
      <c r="D286" s="5"/>
      <c r="E286" s="5"/>
      <c r="F286" s="90"/>
      <c r="G286" s="5"/>
      <c r="H286" s="5"/>
      <c r="I286" s="5"/>
      <c r="J286" s="5"/>
      <c r="K286" s="5"/>
      <c r="L286" s="5"/>
      <c r="M286" s="90"/>
      <c r="N286" s="90"/>
      <c r="O286" s="90"/>
      <c r="P286" s="90"/>
      <c r="Q286" s="90"/>
      <c r="R286" s="5"/>
      <c r="S286" s="5"/>
      <c r="T286" s="5"/>
      <c r="U286" s="5"/>
      <c r="V286" s="5"/>
      <c r="W286" s="5"/>
      <c r="X286" s="5"/>
      <c r="Y286" s="90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</row>
    <row r="287" spans="1:67" ht="15.75" customHeight="1">
      <c r="A287" s="5"/>
      <c r="B287" s="5"/>
      <c r="C287" s="5"/>
      <c r="D287" s="5"/>
      <c r="E287" s="5"/>
      <c r="F287" s="90"/>
      <c r="G287" s="5"/>
      <c r="H287" s="5"/>
      <c r="I287" s="5"/>
      <c r="J287" s="5"/>
      <c r="K287" s="5"/>
      <c r="L287" s="5"/>
      <c r="M287" s="90"/>
      <c r="N287" s="90"/>
      <c r="O287" s="90"/>
      <c r="P287" s="90"/>
      <c r="Q287" s="90"/>
      <c r="R287" s="5"/>
      <c r="S287" s="5"/>
      <c r="T287" s="5"/>
      <c r="U287" s="5"/>
      <c r="V287" s="5"/>
      <c r="W287" s="5"/>
      <c r="X287" s="5"/>
      <c r="Y287" s="90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</row>
    <row r="288" spans="1:67" ht="15.75" customHeight="1">
      <c r="A288" s="5"/>
      <c r="B288" s="5"/>
      <c r="C288" s="5"/>
      <c r="D288" s="5"/>
      <c r="E288" s="5"/>
      <c r="F288" s="90"/>
      <c r="G288" s="5"/>
      <c r="H288" s="5"/>
      <c r="I288" s="5"/>
      <c r="J288" s="5"/>
      <c r="K288" s="5"/>
      <c r="L288" s="5"/>
      <c r="M288" s="90"/>
      <c r="N288" s="90"/>
      <c r="O288" s="90"/>
      <c r="P288" s="90"/>
      <c r="Q288" s="90"/>
      <c r="R288" s="5"/>
      <c r="S288" s="5"/>
      <c r="T288" s="5"/>
      <c r="U288" s="5"/>
      <c r="V288" s="5"/>
      <c r="W288" s="5"/>
      <c r="X288" s="5"/>
      <c r="Y288" s="90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</row>
    <row r="289" spans="1:67" ht="15.75" customHeight="1">
      <c r="A289" s="5"/>
      <c r="B289" s="5"/>
      <c r="C289" s="5"/>
      <c r="D289" s="5"/>
      <c r="E289" s="5"/>
      <c r="F289" s="90"/>
      <c r="G289" s="5"/>
      <c r="H289" s="5"/>
      <c r="I289" s="5"/>
      <c r="J289" s="5"/>
      <c r="K289" s="5"/>
      <c r="L289" s="5"/>
      <c r="M289" s="90"/>
      <c r="N289" s="90"/>
      <c r="O289" s="90"/>
      <c r="P289" s="90"/>
      <c r="Q289" s="90"/>
      <c r="R289" s="5"/>
      <c r="S289" s="5"/>
      <c r="T289" s="5"/>
      <c r="U289" s="5"/>
      <c r="V289" s="5"/>
      <c r="W289" s="5"/>
      <c r="X289" s="5"/>
      <c r="Y289" s="90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</row>
    <row r="290" spans="1:67" ht="15.75" customHeight="1">
      <c r="A290" s="5"/>
      <c r="B290" s="5"/>
      <c r="C290" s="5"/>
      <c r="D290" s="5"/>
      <c r="E290" s="5"/>
      <c r="F290" s="90"/>
      <c r="G290" s="5"/>
      <c r="H290" s="5"/>
      <c r="I290" s="5"/>
      <c r="J290" s="5"/>
      <c r="K290" s="5"/>
      <c r="L290" s="5"/>
      <c r="M290" s="90"/>
      <c r="N290" s="90"/>
      <c r="O290" s="90"/>
      <c r="P290" s="90"/>
      <c r="Q290" s="90"/>
      <c r="R290" s="5"/>
      <c r="S290" s="5"/>
      <c r="T290" s="5"/>
      <c r="U290" s="5"/>
      <c r="V290" s="5"/>
      <c r="W290" s="5"/>
      <c r="X290" s="5"/>
      <c r="Y290" s="90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</row>
    <row r="291" spans="1:67" ht="15.75" customHeight="1">
      <c r="A291" s="5"/>
      <c r="B291" s="5"/>
      <c r="C291" s="5"/>
      <c r="D291" s="5"/>
      <c r="E291" s="5"/>
      <c r="F291" s="90"/>
      <c r="G291" s="5"/>
      <c r="H291" s="5"/>
      <c r="I291" s="5"/>
      <c r="J291" s="5"/>
      <c r="K291" s="5"/>
      <c r="L291" s="5"/>
      <c r="M291" s="90"/>
      <c r="N291" s="90"/>
      <c r="O291" s="90"/>
      <c r="P291" s="90"/>
      <c r="Q291" s="90"/>
      <c r="R291" s="5"/>
      <c r="S291" s="5"/>
      <c r="T291" s="5"/>
      <c r="U291" s="5"/>
      <c r="V291" s="5"/>
      <c r="W291" s="5"/>
      <c r="X291" s="5"/>
      <c r="Y291" s="90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</row>
    <row r="292" spans="1:67" ht="15.75" customHeight="1">
      <c r="A292" s="5"/>
      <c r="B292" s="5"/>
      <c r="C292" s="5"/>
      <c r="D292" s="5"/>
      <c r="E292" s="5"/>
      <c r="F292" s="90"/>
      <c r="G292" s="5"/>
      <c r="H292" s="5"/>
      <c r="I292" s="5"/>
      <c r="J292" s="5"/>
      <c r="K292" s="5"/>
      <c r="L292" s="5"/>
      <c r="M292" s="90"/>
      <c r="N292" s="90"/>
      <c r="O292" s="90"/>
      <c r="P292" s="90"/>
      <c r="Q292" s="90"/>
      <c r="R292" s="5"/>
      <c r="S292" s="5"/>
      <c r="T292" s="5"/>
      <c r="U292" s="5"/>
      <c r="V292" s="5"/>
      <c r="W292" s="5"/>
      <c r="X292" s="5"/>
      <c r="Y292" s="90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</row>
    <row r="293" spans="1:67" ht="15.75" customHeight="1">
      <c r="A293" s="5"/>
      <c r="B293" s="5"/>
      <c r="C293" s="5"/>
      <c r="D293" s="5"/>
      <c r="E293" s="5"/>
      <c r="F293" s="90"/>
      <c r="G293" s="5"/>
      <c r="H293" s="5"/>
      <c r="I293" s="5"/>
      <c r="J293" s="5"/>
      <c r="K293" s="5"/>
      <c r="L293" s="5"/>
      <c r="M293" s="90"/>
      <c r="N293" s="90"/>
      <c r="O293" s="90"/>
      <c r="P293" s="90"/>
      <c r="Q293" s="90"/>
      <c r="R293" s="5"/>
      <c r="S293" s="5"/>
      <c r="T293" s="5"/>
      <c r="U293" s="5"/>
      <c r="V293" s="5"/>
      <c r="W293" s="5"/>
      <c r="X293" s="5"/>
      <c r="Y293" s="90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</row>
    <row r="294" spans="1:67" ht="15.75" customHeight="1">
      <c r="A294" s="5"/>
      <c r="B294" s="5"/>
      <c r="C294" s="5"/>
      <c r="D294" s="5"/>
      <c r="E294" s="5"/>
      <c r="F294" s="90"/>
      <c r="G294" s="5"/>
      <c r="H294" s="5"/>
      <c r="I294" s="5"/>
      <c r="J294" s="5"/>
      <c r="K294" s="5"/>
      <c r="L294" s="5"/>
      <c r="M294" s="90"/>
      <c r="N294" s="90"/>
      <c r="O294" s="90"/>
      <c r="P294" s="90"/>
      <c r="Q294" s="90"/>
      <c r="R294" s="5"/>
      <c r="S294" s="5"/>
      <c r="T294" s="5"/>
      <c r="U294" s="5"/>
      <c r="V294" s="5"/>
      <c r="W294" s="5"/>
      <c r="X294" s="5"/>
      <c r="Y294" s="90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</row>
    <row r="295" spans="1:67" ht="15.75" customHeight="1">
      <c r="A295" s="5"/>
      <c r="B295" s="5"/>
      <c r="C295" s="5"/>
      <c r="D295" s="5"/>
      <c r="E295" s="5"/>
      <c r="F295" s="90"/>
      <c r="G295" s="5"/>
      <c r="H295" s="5"/>
      <c r="I295" s="5"/>
      <c r="J295" s="5"/>
      <c r="K295" s="5"/>
      <c r="L295" s="5"/>
      <c r="M295" s="90"/>
      <c r="N295" s="90"/>
      <c r="O295" s="90"/>
      <c r="P295" s="90"/>
      <c r="Q295" s="90"/>
      <c r="R295" s="5"/>
      <c r="S295" s="5"/>
      <c r="T295" s="5"/>
      <c r="U295" s="5"/>
      <c r="V295" s="5"/>
      <c r="W295" s="5"/>
      <c r="X295" s="5"/>
      <c r="Y295" s="90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</row>
    <row r="296" spans="1:67" ht="15.75" customHeight="1">
      <c r="A296" s="5"/>
      <c r="B296" s="5"/>
      <c r="C296" s="5"/>
      <c r="D296" s="5"/>
      <c r="E296" s="5"/>
      <c r="F296" s="90"/>
      <c r="G296" s="5"/>
      <c r="H296" s="5"/>
      <c r="I296" s="5"/>
      <c r="J296" s="5"/>
      <c r="K296" s="5"/>
      <c r="L296" s="5"/>
      <c r="M296" s="90"/>
      <c r="N296" s="90"/>
      <c r="O296" s="90"/>
      <c r="P296" s="90"/>
      <c r="Q296" s="90"/>
      <c r="R296" s="5"/>
      <c r="S296" s="5"/>
      <c r="T296" s="5"/>
      <c r="U296" s="5"/>
      <c r="V296" s="5"/>
      <c r="W296" s="5"/>
      <c r="X296" s="5"/>
      <c r="Y296" s="90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</row>
    <row r="297" spans="1:67" ht="15.75" customHeight="1">
      <c r="A297" s="5"/>
      <c r="B297" s="5"/>
      <c r="C297" s="5"/>
      <c r="D297" s="5"/>
      <c r="E297" s="5"/>
      <c r="F297" s="90"/>
      <c r="G297" s="5"/>
      <c r="H297" s="5"/>
      <c r="I297" s="5"/>
      <c r="J297" s="5"/>
      <c r="K297" s="5"/>
      <c r="L297" s="5"/>
      <c r="M297" s="90"/>
      <c r="N297" s="90"/>
      <c r="O297" s="90"/>
      <c r="P297" s="90"/>
      <c r="Q297" s="90"/>
      <c r="R297" s="5"/>
      <c r="S297" s="5"/>
      <c r="T297" s="5"/>
      <c r="U297" s="5"/>
      <c r="V297" s="5"/>
      <c r="W297" s="5"/>
      <c r="X297" s="5"/>
      <c r="Y297" s="90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</row>
    <row r="298" spans="1:67" ht="15.75" customHeight="1">
      <c r="A298" s="5"/>
      <c r="B298" s="5"/>
      <c r="C298" s="5"/>
      <c r="D298" s="5"/>
      <c r="E298" s="5"/>
      <c r="F298" s="90"/>
      <c r="G298" s="5"/>
      <c r="H298" s="5"/>
      <c r="I298" s="5"/>
      <c r="J298" s="5"/>
      <c r="K298" s="5"/>
      <c r="L298" s="5"/>
      <c r="M298" s="90"/>
      <c r="N298" s="90"/>
      <c r="O298" s="90"/>
      <c r="P298" s="90"/>
      <c r="Q298" s="90"/>
      <c r="R298" s="5"/>
      <c r="S298" s="5"/>
      <c r="T298" s="5"/>
      <c r="U298" s="5"/>
      <c r="V298" s="5"/>
      <c r="W298" s="5"/>
      <c r="X298" s="5"/>
      <c r="Y298" s="90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</row>
    <row r="299" spans="1:67" ht="15.75" customHeight="1">
      <c r="A299" s="5"/>
      <c r="B299" s="5"/>
      <c r="C299" s="5"/>
      <c r="D299" s="5"/>
      <c r="E299" s="5"/>
      <c r="F299" s="90"/>
      <c r="G299" s="5"/>
      <c r="H299" s="5"/>
      <c r="I299" s="5"/>
      <c r="J299" s="5"/>
      <c r="K299" s="5"/>
      <c r="L299" s="5"/>
      <c r="M299" s="90"/>
      <c r="N299" s="90"/>
      <c r="O299" s="90"/>
      <c r="P299" s="90"/>
      <c r="Q299" s="90"/>
      <c r="R299" s="5"/>
      <c r="S299" s="5"/>
      <c r="T299" s="5"/>
      <c r="U299" s="5"/>
      <c r="V299" s="5"/>
      <c r="W299" s="5"/>
      <c r="X299" s="5"/>
      <c r="Y299" s="90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</row>
    <row r="300" spans="1:67" ht="15.75" customHeight="1">
      <c r="A300" s="5"/>
      <c r="B300" s="5"/>
      <c r="C300" s="5"/>
      <c r="D300" s="5"/>
      <c r="E300" s="5"/>
      <c r="F300" s="90"/>
      <c r="G300" s="5"/>
      <c r="H300" s="5"/>
      <c r="I300" s="5"/>
      <c r="J300" s="5"/>
      <c r="K300" s="5"/>
      <c r="L300" s="5"/>
      <c r="M300" s="90"/>
      <c r="N300" s="90"/>
      <c r="O300" s="90"/>
      <c r="P300" s="90"/>
      <c r="Q300" s="90"/>
      <c r="R300" s="5"/>
      <c r="S300" s="5"/>
      <c r="T300" s="5"/>
      <c r="U300" s="5"/>
      <c r="V300" s="5"/>
      <c r="W300" s="5"/>
      <c r="X300" s="5"/>
      <c r="Y300" s="90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</row>
    <row r="301" spans="1:67" ht="15.75" customHeight="1">
      <c r="A301" s="5"/>
      <c r="B301" s="5"/>
      <c r="C301" s="5"/>
      <c r="D301" s="5"/>
      <c r="E301" s="5"/>
      <c r="F301" s="90"/>
      <c r="G301" s="5"/>
      <c r="H301" s="5"/>
      <c r="I301" s="5"/>
      <c r="J301" s="5"/>
      <c r="K301" s="5"/>
      <c r="L301" s="5"/>
      <c r="M301" s="90"/>
      <c r="N301" s="90"/>
      <c r="O301" s="90"/>
      <c r="P301" s="90"/>
      <c r="Q301" s="90"/>
      <c r="R301" s="5"/>
      <c r="S301" s="5"/>
      <c r="T301" s="5"/>
      <c r="U301" s="5"/>
      <c r="V301" s="5"/>
      <c r="W301" s="5"/>
      <c r="X301" s="5"/>
      <c r="Y301" s="90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</row>
    <row r="302" spans="1:67" ht="15.75" customHeight="1">
      <c r="A302" s="5"/>
      <c r="B302" s="5"/>
      <c r="C302" s="5"/>
      <c r="D302" s="5"/>
      <c r="E302" s="5"/>
      <c r="F302" s="90"/>
      <c r="G302" s="5"/>
      <c r="H302" s="5"/>
      <c r="I302" s="5"/>
      <c r="J302" s="5"/>
      <c r="K302" s="5"/>
      <c r="L302" s="5"/>
      <c r="M302" s="90"/>
      <c r="N302" s="90"/>
      <c r="O302" s="90"/>
      <c r="P302" s="90"/>
      <c r="Q302" s="90"/>
      <c r="R302" s="5"/>
      <c r="S302" s="5"/>
      <c r="T302" s="5"/>
      <c r="U302" s="5"/>
      <c r="V302" s="5"/>
      <c r="W302" s="5"/>
      <c r="X302" s="5"/>
      <c r="Y302" s="90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</row>
    <row r="303" spans="1:67" ht="15.75" customHeight="1">
      <c r="A303" s="5"/>
      <c r="B303" s="5"/>
      <c r="C303" s="5"/>
      <c r="D303" s="5"/>
      <c r="E303" s="5"/>
      <c r="F303" s="90"/>
      <c r="G303" s="5"/>
      <c r="H303" s="5"/>
      <c r="I303" s="5"/>
      <c r="J303" s="5"/>
      <c r="K303" s="5"/>
      <c r="L303" s="5"/>
      <c r="M303" s="90"/>
      <c r="N303" s="90"/>
      <c r="O303" s="90"/>
      <c r="P303" s="90"/>
      <c r="Q303" s="90"/>
      <c r="R303" s="5"/>
      <c r="S303" s="5"/>
      <c r="T303" s="5"/>
      <c r="U303" s="5"/>
      <c r="V303" s="5"/>
      <c r="W303" s="5"/>
      <c r="X303" s="5"/>
      <c r="Y303" s="90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</row>
    <row r="304" spans="1:67" ht="15.75" customHeight="1">
      <c r="A304" s="5"/>
      <c r="B304" s="5"/>
      <c r="C304" s="5"/>
      <c r="D304" s="5"/>
      <c r="E304" s="5"/>
      <c r="F304" s="90"/>
      <c r="G304" s="5"/>
      <c r="H304" s="5"/>
      <c r="I304" s="5"/>
      <c r="J304" s="5"/>
      <c r="K304" s="5"/>
      <c r="L304" s="5"/>
      <c r="M304" s="90"/>
      <c r="N304" s="90"/>
      <c r="O304" s="90"/>
      <c r="P304" s="90"/>
      <c r="Q304" s="90"/>
      <c r="R304" s="5"/>
      <c r="S304" s="5"/>
      <c r="T304" s="5"/>
      <c r="U304" s="5"/>
      <c r="V304" s="5"/>
      <c r="W304" s="5"/>
      <c r="X304" s="5"/>
      <c r="Y304" s="90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</row>
    <row r="305" spans="1:67" ht="15.75" customHeight="1">
      <c r="A305" s="5"/>
      <c r="B305" s="5"/>
      <c r="C305" s="5"/>
      <c r="D305" s="5"/>
      <c r="E305" s="5"/>
      <c r="F305" s="90"/>
      <c r="G305" s="5"/>
      <c r="H305" s="5"/>
      <c r="I305" s="5"/>
      <c r="J305" s="5"/>
      <c r="K305" s="5"/>
      <c r="L305" s="5"/>
      <c r="M305" s="90"/>
      <c r="N305" s="90"/>
      <c r="O305" s="90"/>
      <c r="P305" s="90"/>
      <c r="Q305" s="90"/>
      <c r="R305" s="5"/>
      <c r="S305" s="5"/>
      <c r="T305" s="5"/>
      <c r="U305" s="5"/>
      <c r="V305" s="5"/>
      <c r="W305" s="5"/>
      <c r="X305" s="5"/>
      <c r="Y305" s="90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</row>
    <row r="306" spans="1:67" ht="15.75" customHeight="1">
      <c r="A306" s="5"/>
      <c r="B306" s="5"/>
      <c r="C306" s="5"/>
      <c r="D306" s="5"/>
      <c r="E306" s="5"/>
      <c r="F306" s="90"/>
      <c r="G306" s="5"/>
      <c r="H306" s="5"/>
      <c r="I306" s="5"/>
      <c r="J306" s="5"/>
      <c r="K306" s="5"/>
      <c r="L306" s="5"/>
      <c r="M306" s="90"/>
      <c r="N306" s="90"/>
      <c r="O306" s="90"/>
      <c r="P306" s="90"/>
      <c r="Q306" s="90"/>
      <c r="R306" s="5"/>
      <c r="S306" s="5"/>
      <c r="T306" s="5"/>
      <c r="U306" s="5"/>
      <c r="V306" s="5"/>
      <c r="W306" s="5"/>
      <c r="X306" s="5"/>
      <c r="Y306" s="90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</row>
    <row r="307" spans="1:67" ht="15.75" customHeight="1">
      <c r="A307" s="5"/>
      <c r="B307" s="5"/>
      <c r="C307" s="5"/>
      <c r="D307" s="5"/>
      <c r="E307" s="5"/>
      <c r="F307" s="90"/>
      <c r="G307" s="5"/>
      <c r="H307" s="5"/>
      <c r="I307" s="5"/>
      <c r="J307" s="5"/>
      <c r="K307" s="5"/>
      <c r="L307" s="5"/>
      <c r="M307" s="90"/>
      <c r="N307" s="90"/>
      <c r="O307" s="90"/>
      <c r="P307" s="90"/>
      <c r="Q307" s="90"/>
      <c r="R307" s="5"/>
      <c r="S307" s="5"/>
      <c r="T307" s="5"/>
      <c r="U307" s="5"/>
      <c r="V307" s="5"/>
      <c r="W307" s="5"/>
      <c r="X307" s="5"/>
      <c r="Y307" s="90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</row>
    <row r="308" spans="1:67" ht="15.75" customHeight="1">
      <c r="A308" s="5"/>
      <c r="B308" s="5"/>
      <c r="C308" s="5"/>
      <c r="D308" s="5"/>
      <c r="E308" s="5"/>
      <c r="F308" s="90"/>
      <c r="G308" s="5"/>
      <c r="H308" s="5"/>
      <c r="I308" s="5"/>
      <c r="J308" s="5"/>
      <c r="K308" s="5"/>
      <c r="L308" s="5"/>
      <c r="M308" s="90"/>
      <c r="N308" s="90"/>
      <c r="O308" s="90"/>
      <c r="P308" s="90"/>
      <c r="Q308" s="90"/>
      <c r="R308" s="5"/>
      <c r="S308" s="5"/>
      <c r="T308" s="5"/>
      <c r="U308" s="5"/>
      <c r="V308" s="5"/>
      <c r="W308" s="5"/>
      <c r="X308" s="5"/>
      <c r="Y308" s="90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</row>
    <row r="309" spans="1:67" ht="15.75" customHeight="1">
      <c r="A309" s="5"/>
      <c r="B309" s="5"/>
      <c r="C309" s="5"/>
      <c r="D309" s="5"/>
      <c r="E309" s="5"/>
      <c r="F309" s="90"/>
      <c r="G309" s="5"/>
      <c r="H309" s="5"/>
      <c r="I309" s="5"/>
      <c r="J309" s="5"/>
      <c r="K309" s="5"/>
      <c r="L309" s="5"/>
      <c r="M309" s="90"/>
      <c r="N309" s="90"/>
      <c r="O309" s="90"/>
      <c r="P309" s="90"/>
      <c r="Q309" s="90"/>
      <c r="R309" s="5"/>
      <c r="S309" s="5"/>
      <c r="T309" s="5"/>
      <c r="U309" s="5"/>
      <c r="V309" s="5"/>
      <c r="W309" s="5"/>
      <c r="X309" s="5"/>
      <c r="Y309" s="90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</row>
    <row r="310" spans="1:67" ht="15.75" customHeight="1">
      <c r="A310" s="5"/>
      <c r="B310" s="5"/>
      <c r="C310" s="5"/>
      <c r="D310" s="5"/>
      <c r="E310" s="5"/>
      <c r="F310" s="90"/>
      <c r="G310" s="5"/>
      <c r="H310" s="5"/>
      <c r="I310" s="5"/>
      <c r="J310" s="5"/>
      <c r="K310" s="5"/>
      <c r="L310" s="5"/>
      <c r="M310" s="90"/>
      <c r="N310" s="90"/>
      <c r="O310" s="90"/>
      <c r="P310" s="90"/>
      <c r="Q310" s="90"/>
      <c r="R310" s="5"/>
      <c r="S310" s="5"/>
      <c r="T310" s="5"/>
      <c r="U310" s="5"/>
      <c r="V310" s="5"/>
      <c r="W310" s="5"/>
      <c r="X310" s="5"/>
      <c r="Y310" s="90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</row>
    <row r="311" spans="1:67" ht="15.75" customHeight="1">
      <c r="A311" s="5"/>
      <c r="B311" s="5"/>
      <c r="C311" s="5"/>
      <c r="D311" s="5"/>
      <c r="E311" s="5"/>
      <c r="F311" s="90"/>
      <c r="G311" s="5"/>
      <c r="H311" s="5"/>
      <c r="I311" s="5"/>
      <c r="J311" s="5"/>
      <c r="K311" s="5"/>
      <c r="L311" s="5"/>
      <c r="M311" s="90"/>
      <c r="N311" s="90"/>
      <c r="O311" s="90"/>
      <c r="P311" s="90"/>
      <c r="Q311" s="90"/>
      <c r="R311" s="5"/>
      <c r="S311" s="5"/>
      <c r="T311" s="5"/>
      <c r="U311" s="5"/>
      <c r="V311" s="5"/>
      <c r="W311" s="5"/>
      <c r="X311" s="5"/>
      <c r="Y311" s="90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</row>
    <row r="312" spans="1:67" ht="15.75" customHeight="1">
      <c r="A312" s="5"/>
      <c r="B312" s="5"/>
      <c r="C312" s="5"/>
      <c r="D312" s="5"/>
      <c r="E312" s="5"/>
      <c r="F312" s="90"/>
      <c r="G312" s="5"/>
      <c r="H312" s="5"/>
      <c r="I312" s="5"/>
      <c r="J312" s="5"/>
      <c r="K312" s="5"/>
      <c r="L312" s="5"/>
      <c r="M312" s="90"/>
      <c r="N312" s="90"/>
      <c r="O312" s="90"/>
      <c r="P312" s="90"/>
      <c r="Q312" s="90"/>
      <c r="R312" s="5"/>
      <c r="S312" s="5"/>
      <c r="T312" s="5"/>
      <c r="U312" s="5"/>
      <c r="V312" s="5"/>
      <c r="W312" s="5"/>
      <c r="X312" s="5"/>
      <c r="Y312" s="90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</row>
    <row r="313" spans="1:67" ht="15.75" customHeight="1">
      <c r="A313" s="5"/>
      <c r="B313" s="5"/>
      <c r="C313" s="5"/>
      <c r="D313" s="5"/>
      <c r="E313" s="5"/>
      <c r="F313" s="90"/>
      <c r="G313" s="5"/>
      <c r="H313" s="5"/>
      <c r="I313" s="5"/>
      <c r="J313" s="5"/>
      <c r="K313" s="5"/>
      <c r="L313" s="5"/>
      <c r="M313" s="90"/>
      <c r="N313" s="90"/>
      <c r="O313" s="90"/>
      <c r="P313" s="90"/>
      <c r="Q313" s="90"/>
      <c r="R313" s="5"/>
      <c r="S313" s="5"/>
      <c r="T313" s="5"/>
      <c r="U313" s="5"/>
      <c r="V313" s="5"/>
      <c r="W313" s="5"/>
      <c r="X313" s="5"/>
      <c r="Y313" s="90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</row>
    <row r="314" spans="1:67" ht="15.75" customHeight="1">
      <c r="A314" s="5"/>
      <c r="B314" s="5"/>
      <c r="C314" s="5"/>
      <c r="D314" s="5"/>
      <c r="E314" s="5"/>
      <c r="F314" s="90"/>
      <c r="G314" s="5"/>
      <c r="H314" s="5"/>
      <c r="I314" s="5"/>
      <c r="J314" s="5"/>
      <c r="K314" s="5"/>
      <c r="L314" s="5"/>
      <c r="M314" s="90"/>
      <c r="N314" s="90"/>
      <c r="O314" s="90"/>
      <c r="P314" s="90"/>
      <c r="Q314" s="90"/>
      <c r="R314" s="5"/>
      <c r="S314" s="5"/>
      <c r="T314" s="5"/>
      <c r="U314" s="5"/>
      <c r="V314" s="5"/>
      <c r="W314" s="5"/>
      <c r="X314" s="5"/>
      <c r="Y314" s="90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</row>
    <row r="315" spans="1:67" ht="15.75" customHeight="1">
      <c r="A315" s="5"/>
      <c r="B315" s="5"/>
      <c r="C315" s="5"/>
      <c r="D315" s="5"/>
      <c r="E315" s="5"/>
      <c r="F315" s="90"/>
      <c r="G315" s="5"/>
      <c r="H315" s="5"/>
      <c r="I315" s="5"/>
      <c r="J315" s="5"/>
      <c r="K315" s="5"/>
      <c r="L315" s="5"/>
      <c r="M315" s="90"/>
      <c r="N315" s="90"/>
      <c r="O315" s="90"/>
      <c r="P315" s="90"/>
      <c r="Q315" s="90"/>
      <c r="R315" s="5"/>
      <c r="S315" s="5"/>
      <c r="T315" s="5"/>
      <c r="U315" s="5"/>
      <c r="V315" s="5"/>
      <c r="W315" s="5"/>
      <c r="X315" s="5"/>
      <c r="Y315" s="90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</row>
    <row r="316" spans="1:67" ht="15.75" customHeight="1">
      <c r="A316" s="5"/>
      <c r="B316" s="5"/>
      <c r="C316" s="5"/>
      <c r="D316" s="5"/>
      <c r="E316" s="5"/>
      <c r="F316" s="90"/>
      <c r="G316" s="5"/>
      <c r="H316" s="5"/>
      <c r="I316" s="5"/>
      <c r="J316" s="5"/>
      <c r="K316" s="5"/>
      <c r="L316" s="5"/>
      <c r="M316" s="90"/>
      <c r="N316" s="90"/>
      <c r="O316" s="90"/>
      <c r="P316" s="90"/>
      <c r="Q316" s="90"/>
      <c r="R316" s="5"/>
      <c r="S316" s="5"/>
      <c r="T316" s="5"/>
      <c r="U316" s="5"/>
      <c r="V316" s="5"/>
      <c r="W316" s="5"/>
      <c r="X316" s="5"/>
      <c r="Y316" s="90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</row>
    <row r="317" spans="1:67" ht="15.75" customHeight="1">
      <c r="A317" s="5"/>
      <c r="B317" s="5"/>
      <c r="C317" s="5"/>
      <c r="D317" s="5"/>
      <c r="E317" s="5"/>
      <c r="F317" s="90"/>
      <c r="G317" s="5"/>
      <c r="H317" s="5"/>
      <c r="I317" s="5"/>
      <c r="J317" s="5"/>
      <c r="K317" s="5"/>
      <c r="L317" s="5"/>
      <c r="M317" s="90"/>
      <c r="N317" s="90"/>
      <c r="O317" s="90"/>
      <c r="P317" s="90"/>
      <c r="Q317" s="90"/>
      <c r="R317" s="5"/>
      <c r="S317" s="5"/>
      <c r="T317" s="5"/>
      <c r="U317" s="5"/>
      <c r="V317" s="5"/>
      <c r="W317" s="5"/>
      <c r="X317" s="5"/>
      <c r="Y317" s="90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</row>
    <row r="318" spans="1:67" ht="15.75" customHeight="1">
      <c r="A318" s="5"/>
      <c r="B318" s="5"/>
      <c r="C318" s="5"/>
      <c r="D318" s="5"/>
      <c r="E318" s="5"/>
      <c r="F318" s="90"/>
      <c r="G318" s="5"/>
      <c r="H318" s="5"/>
      <c r="I318" s="5"/>
      <c r="J318" s="5"/>
      <c r="K318" s="5"/>
      <c r="L318" s="5"/>
      <c r="M318" s="90"/>
      <c r="N318" s="90"/>
      <c r="O318" s="90"/>
      <c r="P318" s="90"/>
      <c r="Q318" s="90"/>
      <c r="R318" s="5"/>
      <c r="S318" s="5"/>
      <c r="T318" s="5"/>
      <c r="U318" s="5"/>
      <c r="V318" s="5"/>
      <c r="W318" s="5"/>
      <c r="X318" s="5"/>
      <c r="Y318" s="90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</row>
    <row r="319" spans="1:67" ht="15.75" customHeight="1">
      <c r="A319" s="5"/>
      <c r="B319" s="5"/>
      <c r="C319" s="5"/>
      <c r="D319" s="5"/>
      <c r="E319" s="5"/>
      <c r="F319" s="90"/>
      <c r="G319" s="5"/>
      <c r="H319" s="5"/>
      <c r="I319" s="5"/>
      <c r="J319" s="5"/>
      <c r="K319" s="5"/>
      <c r="L319" s="5"/>
      <c r="M319" s="90"/>
      <c r="N319" s="90"/>
      <c r="O319" s="90"/>
      <c r="P319" s="90"/>
      <c r="Q319" s="90"/>
      <c r="R319" s="5"/>
      <c r="S319" s="5"/>
      <c r="T319" s="5"/>
      <c r="U319" s="5"/>
      <c r="V319" s="5"/>
      <c r="W319" s="5"/>
      <c r="X319" s="5"/>
      <c r="Y319" s="90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</row>
    <row r="320" spans="1:67" ht="15.75" customHeight="1">
      <c r="A320" s="5"/>
      <c r="B320" s="5"/>
      <c r="C320" s="5"/>
      <c r="D320" s="5"/>
      <c r="E320" s="5"/>
      <c r="F320" s="90"/>
      <c r="G320" s="5"/>
      <c r="H320" s="5"/>
      <c r="I320" s="5"/>
      <c r="J320" s="5"/>
      <c r="K320" s="5"/>
      <c r="L320" s="5"/>
      <c r="M320" s="90"/>
      <c r="N320" s="90"/>
      <c r="O320" s="90"/>
      <c r="P320" s="90"/>
      <c r="Q320" s="90"/>
      <c r="R320" s="5"/>
      <c r="S320" s="5"/>
      <c r="T320" s="5"/>
      <c r="U320" s="5"/>
      <c r="V320" s="5"/>
      <c r="W320" s="5"/>
      <c r="X320" s="5"/>
      <c r="Y320" s="90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</row>
    <row r="321" spans="1:67" ht="15.75" customHeight="1">
      <c r="A321" s="5"/>
      <c r="B321" s="5"/>
      <c r="C321" s="5"/>
      <c r="D321" s="5"/>
      <c r="E321" s="5"/>
      <c r="F321" s="90"/>
      <c r="G321" s="5"/>
      <c r="H321" s="5"/>
      <c r="I321" s="5"/>
      <c r="J321" s="5"/>
      <c r="K321" s="5"/>
      <c r="L321" s="5"/>
      <c r="M321" s="90"/>
      <c r="N321" s="90"/>
      <c r="O321" s="90"/>
      <c r="P321" s="90"/>
      <c r="Q321" s="90"/>
      <c r="R321" s="5"/>
      <c r="S321" s="5"/>
      <c r="T321" s="5"/>
      <c r="U321" s="5"/>
      <c r="V321" s="5"/>
      <c r="W321" s="5"/>
      <c r="X321" s="5"/>
      <c r="Y321" s="90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</row>
    <row r="322" spans="1:67" ht="15.75" customHeight="1">
      <c r="A322" s="5"/>
      <c r="B322" s="5"/>
      <c r="C322" s="5"/>
      <c r="D322" s="5"/>
      <c r="E322" s="5"/>
      <c r="F322" s="90"/>
      <c r="G322" s="5"/>
      <c r="H322" s="5"/>
      <c r="I322" s="5"/>
      <c r="J322" s="5"/>
      <c r="K322" s="5"/>
      <c r="L322" s="5"/>
      <c r="M322" s="90"/>
      <c r="N322" s="90"/>
      <c r="O322" s="90"/>
      <c r="P322" s="90"/>
      <c r="Q322" s="90"/>
      <c r="R322" s="5"/>
      <c r="S322" s="5"/>
      <c r="T322" s="5"/>
      <c r="U322" s="5"/>
      <c r="V322" s="5"/>
      <c r="W322" s="5"/>
      <c r="X322" s="5"/>
      <c r="Y322" s="90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</row>
    <row r="323" spans="1:67" ht="15.75" customHeight="1">
      <c r="A323" s="5"/>
      <c r="B323" s="5"/>
      <c r="C323" s="5"/>
      <c r="D323" s="5"/>
      <c r="E323" s="5"/>
      <c r="F323" s="90"/>
      <c r="G323" s="5"/>
      <c r="H323" s="5"/>
      <c r="I323" s="5"/>
      <c r="J323" s="5"/>
      <c r="K323" s="5"/>
      <c r="L323" s="5"/>
      <c r="M323" s="90"/>
      <c r="N323" s="90"/>
      <c r="O323" s="90"/>
      <c r="P323" s="90"/>
      <c r="Q323" s="90"/>
      <c r="R323" s="5"/>
      <c r="S323" s="5"/>
      <c r="T323" s="5"/>
      <c r="U323" s="5"/>
      <c r="V323" s="5"/>
      <c r="W323" s="5"/>
      <c r="X323" s="5"/>
      <c r="Y323" s="90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</row>
    <row r="324" spans="1:67" ht="15.75" customHeight="1">
      <c r="A324" s="5"/>
      <c r="B324" s="5"/>
      <c r="C324" s="5"/>
      <c r="D324" s="5"/>
      <c r="E324" s="5"/>
      <c r="F324" s="90"/>
      <c r="G324" s="5"/>
      <c r="H324" s="5"/>
      <c r="I324" s="5"/>
      <c r="J324" s="5"/>
      <c r="K324" s="5"/>
      <c r="L324" s="5"/>
      <c r="M324" s="90"/>
      <c r="N324" s="90"/>
      <c r="O324" s="90"/>
      <c r="P324" s="90"/>
      <c r="Q324" s="90"/>
      <c r="R324" s="5"/>
      <c r="S324" s="5"/>
      <c r="T324" s="5"/>
      <c r="U324" s="5"/>
      <c r="V324" s="5"/>
      <c r="W324" s="5"/>
      <c r="X324" s="5"/>
      <c r="Y324" s="90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</row>
    <row r="325" spans="1:67" ht="15.75" customHeight="1">
      <c r="A325" s="5"/>
      <c r="B325" s="5"/>
      <c r="C325" s="5"/>
      <c r="D325" s="5"/>
      <c r="E325" s="5"/>
      <c r="F325" s="90"/>
      <c r="G325" s="5"/>
      <c r="H325" s="5"/>
      <c r="I325" s="5"/>
      <c r="J325" s="5"/>
      <c r="K325" s="5"/>
      <c r="L325" s="5"/>
      <c r="M325" s="90"/>
      <c r="N325" s="90"/>
      <c r="O325" s="90"/>
      <c r="P325" s="90"/>
      <c r="Q325" s="90"/>
      <c r="R325" s="5"/>
      <c r="S325" s="5"/>
      <c r="T325" s="5"/>
      <c r="U325" s="5"/>
      <c r="V325" s="5"/>
      <c r="W325" s="5"/>
      <c r="X325" s="5"/>
      <c r="Y325" s="90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</row>
    <row r="326" spans="1:67" ht="15.75" customHeight="1">
      <c r="A326" s="5"/>
      <c r="B326" s="5"/>
      <c r="C326" s="5"/>
      <c r="D326" s="5"/>
      <c r="E326" s="5"/>
      <c r="F326" s="90"/>
      <c r="G326" s="5"/>
      <c r="H326" s="5"/>
      <c r="I326" s="5"/>
      <c r="J326" s="5"/>
      <c r="K326" s="5"/>
      <c r="L326" s="5"/>
      <c r="M326" s="90"/>
      <c r="N326" s="90"/>
      <c r="O326" s="90"/>
      <c r="P326" s="90"/>
      <c r="Q326" s="90"/>
      <c r="R326" s="5"/>
      <c r="S326" s="5"/>
      <c r="T326" s="5"/>
      <c r="U326" s="5"/>
      <c r="V326" s="5"/>
      <c r="W326" s="5"/>
      <c r="X326" s="5"/>
      <c r="Y326" s="90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</row>
    <row r="327" spans="1:67" ht="15.75" customHeight="1">
      <c r="A327" s="5"/>
      <c r="B327" s="5"/>
      <c r="C327" s="5"/>
      <c r="D327" s="5"/>
      <c r="E327" s="5"/>
      <c r="F327" s="90"/>
      <c r="G327" s="5"/>
      <c r="H327" s="5"/>
      <c r="I327" s="5"/>
      <c r="J327" s="5"/>
      <c r="K327" s="5"/>
      <c r="L327" s="5"/>
      <c r="M327" s="90"/>
      <c r="N327" s="90"/>
      <c r="O327" s="90"/>
      <c r="P327" s="90"/>
      <c r="Q327" s="90"/>
      <c r="R327" s="5"/>
      <c r="S327" s="5"/>
      <c r="T327" s="5"/>
      <c r="U327" s="5"/>
      <c r="V327" s="5"/>
      <c r="W327" s="5"/>
      <c r="X327" s="5"/>
      <c r="Y327" s="90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</row>
    <row r="328" spans="1:67" ht="15.75" customHeight="1">
      <c r="A328" s="5"/>
      <c r="B328" s="5"/>
      <c r="C328" s="5"/>
      <c r="D328" s="5"/>
      <c r="E328" s="5"/>
      <c r="F328" s="90"/>
      <c r="G328" s="5"/>
      <c r="H328" s="5"/>
      <c r="I328" s="5"/>
      <c r="J328" s="5"/>
      <c r="K328" s="5"/>
      <c r="L328" s="5"/>
      <c r="M328" s="90"/>
      <c r="N328" s="90"/>
      <c r="O328" s="90"/>
      <c r="P328" s="90"/>
      <c r="Q328" s="90"/>
      <c r="R328" s="5"/>
      <c r="S328" s="5"/>
      <c r="T328" s="5"/>
      <c r="U328" s="5"/>
      <c r="V328" s="5"/>
      <c r="W328" s="5"/>
      <c r="X328" s="5"/>
      <c r="Y328" s="90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</row>
    <row r="329" spans="1:67" ht="15.75" customHeight="1">
      <c r="A329" s="5"/>
      <c r="B329" s="5"/>
      <c r="C329" s="5"/>
      <c r="D329" s="5"/>
      <c r="E329" s="5"/>
      <c r="F329" s="90"/>
      <c r="G329" s="5"/>
      <c r="H329" s="5"/>
      <c r="I329" s="5"/>
      <c r="J329" s="5"/>
      <c r="K329" s="5"/>
      <c r="L329" s="5"/>
      <c r="M329" s="90"/>
      <c r="N329" s="90"/>
      <c r="O329" s="90"/>
      <c r="P329" s="90"/>
      <c r="Q329" s="90"/>
      <c r="R329" s="5"/>
      <c r="S329" s="5"/>
      <c r="T329" s="5"/>
      <c r="U329" s="5"/>
      <c r="V329" s="5"/>
      <c r="W329" s="5"/>
      <c r="X329" s="5"/>
      <c r="Y329" s="90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</row>
    <row r="330" spans="1:67" ht="15.75" customHeight="1">
      <c r="A330" s="5"/>
      <c r="B330" s="5"/>
      <c r="C330" s="5"/>
      <c r="D330" s="5"/>
      <c r="E330" s="5"/>
      <c r="F330" s="90"/>
      <c r="G330" s="5"/>
      <c r="H330" s="5"/>
      <c r="I330" s="5"/>
      <c r="J330" s="5"/>
      <c r="K330" s="5"/>
      <c r="L330" s="5"/>
      <c r="M330" s="90"/>
      <c r="N330" s="90"/>
      <c r="O330" s="90"/>
      <c r="P330" s="90"/>
      <c r="Q330" s="90"/>
      <c r="R330" s="5"/>
      <c r="S330" s="5"/>
      <c r="T330" s="5"/>
      <c r="U330" s="5"/>
      <c r="V330" s="5"/>
      <c r="W330" s="5"/>
      <c r="X330" s="5"/>
      <c r="Y330" s="90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</row>
    <row r="331" spans="1:67" ht="15.75" customHeight="1">
      <c r="A331" s="5"/>
      <c r="B331" s="5"/>
      <c r="C331" s="5"/>
      <c r="D331" s="5"/>
      <c r="E331" s="5"/>
      <c r="F331" s="90"/>
      <c r="G331" s="5"/>
      <c r="H331" s="5"/>
      <c r="I331" s="5"/>
      <c r="J331" s="5"/>
      <c r="K331" s="5"/>
      <c r="L331" s="5"/>
      <c r="M331" s="90"/>
      <c r="N331" s="90"/>
      <c r="O331" s="90"/>
      <c r="P331" s="90"/>
      <c r="Q331" s="90"/>
      <c r="R331" s="5"/>
      <c r="S331" s="5"/>
      <c r="T331" s="5"/>
      <c r="U331" s="5"/>
      <c r="V331" s="5"/>
      <c r="W331" s="5"/>
      <c r="X331" s="5"/>
      <c r="Y331" s="90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</row>
    <row r="332" spans="1:67" ht="15.75" customHeight="1">
      <c r="A332" s="5"/>
      <c r="B332" s="5"/>
      <c r="C332" s="5"/>
      <c r="D332" s="5"/>
      <c r="E332" s="5"/>
      <c r="F332" s="90"/>
      <c r="G332" s="5"/>
      <c r="H332" s="5"/>
      <c r="I332" s="5"/>
      <c r="J332" s="5"/>
      <c r="K332" s="5"/>
      <c r="L332" s="5"/>
      <c r="M332" s="90"/>
      <c r="N332" s="90"/>
      <c r="O332" s="90"/>
      <c r="P332" s="90"/>
      <c r="Q332" s="90"/>
      <c r="R332" s="5"/>
      <c r="S332" s="5"/>
      <c r="T332" s="5"/>
      <c r="U332" s="5"/>
      <c r="V332" s="5"/>
      <c r="W332" s="5"/>
      <c r="X332" s="5"/>
      <c r="Y332" s="90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</row>
    <row r="333" spans="1:67" ht="15.75" customHeight="1">
      <c r="A333" s="5"/>
      <c r="B333" s="5"/>
      <c r="C333" s="5"/>
      <c r="D333" s="5"/>
      <c r="E333" s="5"/>
      <c r="F333" s="90"/>
      <c r="G333" s="5"/>
      <c r="H333" s="5"/>
      <c r="I333" s="5"/>
      <c r="J333" s="5"/>
      <c r="K333" s="5"/>
      <c r="L333" s="5"/>
      <c r="M333" s="90"/>
      <c r="N333" s="90"/>
      <c r="O333" s="90"/>
      <c r="P333" s="90"/>
      <c r="Q333" s="90"/>
      <c r="R333" s="5"/>
      <c r="S333" s="5"/>
      <c r="T333" s="5"/>
      <c r="U333" s="5"/>
      <c r="V333" s="5"/>
      <c r="W333" s="5"/>
      <c r="X333" s="5"/>
      <c r="Y333" s="90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</row>
    <row r="334" spans="1:67" ht="15.75" customHeight="1">
      <c r="A334" s="5"/>
      <c r="B334" s="5"/>
      <c r="C334" s="5"/>
      <c r="D334" s="5"/>
      <c r="E334" s="5"/>
      <c r="F334" s="90"/>
      <c r="G334" s="5"/>
      <c r="H334" s="5"/>
      <c r="I334" s="5"/>
      <c r="J334" s="5"/>
      <c r="K334" s="5"/>
      <c r="L334" s="5"/>
      <c r="M334" s="90"/>
      <c r="N334" s="90"/>
      <c r="O334" s="90"/>
      <c r="P334" s="90"/>
      <c r="Q334" s="90"/>
      <c r="R334" s="5"/>
      <c r="S334" s="5"/>
      <c r="T334" s="5"/>
      <c r="U334" s="5"/>
      <c r="V334" s="5"/>
      <c r="W334" s="5"/>
      <c r="X334" s="5"/>
      <c r="Y334" s="90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</row>
    <row r="335" spans="1:67" ht="15.75" customHeight="1">
      <c r="A335" s="5"/>
      <c r="B335" s="5"/>
      <c r="C335" s="5"/>
      <c r="D335" s="5"/>
      <c r="E335" s="5"/>
      <c r="F335" s="90"/>
      <c r="G335" s="5"/>
      <c r="H335" s="5"/>
      <c r="I335" s="5"/>
      <c r="J335" s="5"/>
      <c r="K335" s="5"/>
      <c r="L335" s="5"/>
      <c r="M335" s="90"/>
      <c r="N335" s="90"/>
      <c r="O335" s="90"/>
      <c r="P335" s="90"/>
      <c r="Q335" s="90"/>
      <c r="R335" s="5"/>
      <c r="S335" s="5"/>
      <c r="T335" s="5"/>
      <c r="U335" s="5"/>
      <c r="V335" s="5"/>
      <c r="W335" s="5"/>
      <c r="X335" s="5"/>
      <c r="Y335" s="90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</row>
    <row r="336" spans="1:67" ht="15.75" customHeight="1">
      <c r="A336" s="5"/>
      <c r="B336" s="5"/>
      <c r="C336" s="5"/>
      <c r="D336" s="5"/>
      <c r="E336" s="5"/>
      <c r="F336" s="90"/>
      <c r="G336" s="5"/>
      <c r="H336" s="5"/>
      <c r="I336" s="5"/>
      <c r="J336" s="5"/>
      <c r="K336" s="5"/>
      <c r="L336" s="5"/>
      <c r="M336" s="90"/>
      <c r="N336" s="90"/>
      <c r="O336" s="90"/>
      <c r="P336" s="90"/>
      <c r="Q336" s="90"/>
      <c r="R336" s="5"/>
      <c r="S336" s="5"/>
      <c r="T336" s="5"/>
      <c r="U336" s="5"/>
      <c r="V336" s="5"/>
      <c r="W336" s="5"/>
      <c r="X336" s="5"/>
      <c r="Y336" s="90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</row>
    <row r="337" spans="1:67" ht="15.75" customHeight="1">
      <c r="A337" s="5"/>
      <c r="B337" s="5"/>
      <c r="C337" s="5"/>
      <c r="D337" s="5"/>
      <c r="E337" s="5"/>
      <c r="F337" s="90"/>
      <c r="G337" s="5"/>
      <c r="H337" s="5"/>
      <c r="I337" s="5"/>
      <c r="J337" s="5"/>
      <c r="K337" s="5"/>
      <c r="L337" s="5"/>
      <c r="M337" s="90"/>
      <c r="N337" s="90"/>
      <c r="O337" s="90"/>
      <c r="P337" s="90"/>
      <c r="Q337" s="90"/>
      <c r="R337" s="5"/>
      <c r="S337" s="5"/>
      <c r="T337" s="5"/>
      <c r="U337" s="5"/>
      <c r="V337" s="5"/>
      <c r="W337" s="5"/>
      <c r="X337" s="5"/>
      <c r="Y337" s="90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</row>
    <row r="338" spans="1:67" ht="15.75" customHeight="1">
      <c r="A338" s="5"/>
      <c r="B338" s="5"/>
      <c r="C338" s="5"/>
      <c r="D338" s="5"/>
      <c r="E338" s="5"/>
      <c r="F338" s="90"/>
      <c r="G338" s="5"/>
      <c r="H338" s="5"/>
      <c r="I338" s="5"/>
      <c r="J338" s="5"/>
      <c r="K338" s="5"/>
      <c r="L338" s="5"/>
      <c r="M338" s="90"/>
      <c r="N338" s="90"/>
      <c r="O338" s="90"/>
      <c r="P338" s="90"/>
      <c r="Q338" s="90"/>
      <c r="R338" s="5"/>
      <c r="S338" s="5"/>
      <c r="T338" s="5"/>
      <c r="U338" s="5"/>
      <c r="V338" s="5"/>
      <c r="W338" s="5"/>
      <c r="X338" s="5"/>
      <c r="Y338" s="90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</row>
    <row r="339" spans="1:67" ht="15.75" customHeight="1">
      <c r="A339" s="5"/>
      <c r="B339" s="5"/>
      <c r="C339" s="5"/>
      <c r="D339" s="5"/>
      <c r="E339" s="5"/>
      <c r="F339" s="90"/>
      <c r="G339" s="5"/>
      <c r="H339" s="5"/>
      <c r="I339" s="5"/>
      <c r="J339" s="5"/>
      <c r="K339" s="5"/>
      <c r="L339" s="5"/>
      <c r="M339" s="90"/>
      <c r="N339" s="90"/>
      <c r="O339" s="90"/>
      <c r="P339" s="90"/>
      <c r="Q339" s="90"/>
      <c r="R339" s="5"/>
      <c r="S339" s="5"/>
      <c r="T339" s="5"/>
      <c r="U339" s="5"/>
      <c r="V339" s="5"/>
      <c r="W339" s="5"/>
      <c r="X339" s="5"/>
      <c r="Y339" s="90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</row>
    <row r="340" spans="1:67" ht="15.75" customHeight="1">
      <c r="A340" s="5"/>
      <c r="B340" s="5"/>
      <c r="C340" s="5"/>
      <c r="D340" s="5"/>
      <c r="E340" s="5"/>
      <c r="F340" s="90"/>
      <c r="G340" s="5"/>
      <c r="H340" s="5"/>
      <c r="I340" s="5"/>
      <c r="J340" s="5"/>
      <c r="K340" s="5"/>
      <c r="L340" s="5"/>
      <c r="M340" s="90"/>
      <c r="N340" s="90"/>
      <c r="O340" s="90"/>
      <c r="P340" s="90"/>
      <c r="Q340" s="90"/>
      <c r="R340" s="5"/>
      <c r="S340" s="5"/>
      <c r="T340" s="5"/>
      <c r="U340" s="5"/>
      <c r="V340" s="5"/>
      <c r="W340" s="5"/>
      <c r="X340" s="5"/>
      <c r="Y340" s="90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</row>
    <row r="341" spans="1:67" ht="15.75" customHeight="1">
      <c r="A341" s="5"/>
      <c r="B341" s="5"/>
      <c r="C341" s="5"/>
      <c r="D341" s="5"/>
      <c r="E341" s="5"/>
      <c r="F341" s="90"/>
      <c r="G341" s="5"/>
      <c r="H341" s="5"/>
      <c r="I341" s="5"/>
      <c r="J341" s="5"/>
      <c r="K341" s="5"/>
      <c r="L341" s="5"/>
      <c r="M341" s="90"/>
      <c r="N341" s="90"/>
      <c r="O341" s="90"/>
      <c r="P341" s="90"/>
      <c r="Q341" s="90"/>
      <c r="R341" s="5"/>
      <c r="S341" s="5"/>
      <c r="T341" s="5"/>
      <c r="U341" s="5"/>
      <c r="V341" s="5"/>
      <c r="W341" s="5"/>
      <c r="X341" s="5"/>
      <c r="Y341" s="90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</row>
    <row r="342" spans="1:67" ht="15.75" customHeight="1">
      <c r="A342" s="5"/>
      <c r="B342" s="5"/>
      <c r="C342" s="5"/>
      <c r="D342" s="5"/>
      <c r="E342" s="5"/>
      <c r="F342" s="90"/>
      <c r="G342" s="5"/>
      <c r="H342" s="5"/>
      <c r="I342" s="5"/>
      <c r="J342" s="5"/>
      <c r="K342" s="5"/>
      <c r="L342" s="5"/>
      <c r="M342" s="90"/>
      <c r="N342" s="90"/>
      <c r="O342" s="90"/>
      <c r="P342" s="90"/>
      <c r="Q342" s="90"/>
      <c r="R342" s="5"/>
      <c r="S342" s="5"/>
      <c r="T342" s="5"/>
      <c r="U342" s="5"/>
      <c r="V342" s="5"/>
      <c r="W342" s="5"/>
      <c r="X342" s="5"/>
      <c r="Y342" s="90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</row>
    <row r="343" spans="1:67" ht="15.75" customHeight="1">
      <c r="A343" s="5"/>
      <c r="B343" s="5"/>
      <c r="C343" s="5"/>
      <c r="D343" s="5"/>
      <c r="E343" s="5"/>
      <c r="F343" s="90"/>
      <c r="G343" s="5"/>
      <c r="H343" s="5"/>
      <c r="I343" s="5"/>
      <c r="J343" s="5"/>
      <c r="K343" s="5"/>
      <c r="L343" s="5"/>
      <c r="M343" s="90"/>
      <c r="N343" s="90"/>
      <c r="O343" s="90"/>
      <c r="P343" s="90"/>
      <c r="Q343" s="90"/>
      <c r="R343" s="5"/>
      <c r="S343" s="5"/>
      <c r="T343" s="5"/>
      <c r="U343" s="5"/>
      <c r="V343" s="5"/>
      <c r="W343" s="5"/>
      <c r="X343" s="5"/>
      <c r="Y343" s="90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</row>
    <row r="344" spans="1:67" ht="15.75" customHeight="1">
      <c r="A344" s="5"/>
      <c r="B344" s="5"/>
      <c r="C344" s="5"/>
      <c r="D344" s="5"/>
      <c r="E344" s="5"/>
      <c r="F344" s="90"/>
      <c r="G344" s="5"/>
      <c r="H344" s="5"/>
      <c r="I344" s="5"/>
      <c r="J344" s="5"/>
      <c r="K344" s="5"/>
      <c r="L344" s="5"/>
      <c r="M344" s="90"/>
      <c r="N344" s="90"/>
      <c r="O344" s="90"/>
      <c r="P344" s="90"/>
      <c r="Q344" s="90"/>
      <c r="R344" s="5"/>
      <c r="S344" s="5"/>
      <c r="T344" s="5"/>
      <c r="U344" s="5"/>
      <c r="V344" s="5"/>
      <c r="W344" s="5"/>
      <c r="X344" s="5"/>
      <c r="Y344" s="90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</row>
    <row r="345" spans="1:67" ht="15.75" customHeight="1">
      <c r="A345" s="5"/>
      <c r="B345" s="5"/>
      <c r="C345" s="5"/>
      <c r="D345" s="5"/>
      <c r="E345" s="5"/>
      <c r="F345" s="90"/>
      <c r="G345" s="5"/>
      <c r="H345" s="5"/>
      <c r="I345" s="5"/>
      <c r="J345" s="5"/>
      <c r="K345" s="5"/>
      <c r="L345" s="5"/>
      <c r="M345" s="90"/>
      <c r="N345" s="90"/>
      <c r="O345" s="90"/>
      <c r="P345" s="90"/>
      <c r="Q345" s="90"/>
      <c r="R345" s="5"/>
      <c r="S345" s="5"/>
      <c r="T345" s="5"/>
      <c r="U345" s="5"/>
      <c r="V345" s="5"/>
      <c r="W345" s="5"/>
      <c r="X345" s="5"/>
      <c r="Y345" s="90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</row>
    <row r="346" spans="1:67" ht="15.75" customHeight="1">
      <c r="A346" s="5"/>
      <c r="B346" s="5"/>
      <c r="C346" s="5"/>
      <c r="D346" s="5"/>
      <c r="E346" s="5"/>
      <c r="F346" s="90"/>
      <c r="G346" s="5"/>
      <c r="H346" s="5"/>
      <c r="I346" s="5"/>
      <c r="J346" s="5"/>
      <c r="K346" s="5"/>
      <c r="L346" s="5"/>
      <c r="M346" s="90"/>
      <c r="N346" s="90"/>
      <c r="O346" s="90"/>
      <c r="P346" s="90"/>
      <c r="Q346" s="90"/>
      <c r="R346" s="5"/>
      <c r="S346" s="5"/>
      <c r="T346" s="5"/>
      <c r="U346" s="5"/>
      <c r="V346" s="5"/>
      <c r="W346" s="5"/>
      <c r="X346" s="5"/>
      <c r="Y346" s="90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</row>
    <row r="347" spans="1:67" ht="15.75" customHeight="1">
      <c r="A347" s="5"/>
      <c r="B347" s="5"/>
      <c r="C347" s="5"/>
      <c r="D347" s="5"/>
      <c r="E347" s="5"/>
      <c r="F347" s="90"/>
      <c r="G347" s="5"/>
      <c r="H347" s="5"/>
      <c r="I347" s="5"/>
      <c r="J347" s="5"/>
      <c r="K347" s="5"/>
      <c r="L347" s="5"/>
      <c r="M347" s="90"/>
      <c r="N347" s="90"/>
      <c r="O347" s="90"/>
      <c r="P347" s="90"/>
      <c r="Q347" s="90"/>
      <c r="R347" s="5"/>
      <c r="S347" s="5"/>
      <c r="T347" s="5"/>
      <c r="U347" s="5"/>
      <c r="V347" s="5"/>
      <c r="W347" s="5"/>
      <c r="X347" s="5"/>
      <c r="Y347" s="90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</row>
    <row r="348" spans="1:67" ht="15.75" customHeight="1">
      <c r="A348" s="5"/>
      <c r="B348" s="5"/>
      <c r="C348" s="5"/>
      <c r="D348" s="5"/>
      <c r="E348" s="5"/>
      <c r="F348" s="90"/>
      <c r="G348" s="5"/>
      <c r="H348" s="5"/>
      <c r="I348" s="5"/>
      <c r="J348" s="5"/>
      <c r="K348" s="5"/>
      <c r="L348" s="5"/>
      <c r="M348" s="90"/>
      <c r="N348" s="90"/>
      <c r="O348" s="90"/>
      <c r="P348" s="90"/>
      <c r="Q348" s="90"/>
      <c r="R348" s="5"/>
      <c r="S348" s="5"/>
      <c r="T348" s="5"/>
      <c r="U348" s="5"/>
      <c r="V348" s="5"/>
      <c r="W348" s="5"/>
      <c r="X348" s="5"/>
      <c r="Y348" s="90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</row>
    <row r="349" spans="1:67" ht="15.75" customHeight="1">
      <c r="A349" s="5"/>
      <c r="B349" s="5"/>
      <c r="C349" s="5"/>
      <c r="D349" s="5"/>
      <c r="E349" s="5"/>
      <c r="F349" s="90"/>
      <c r="G349" s="5"/>
      <c r="H349" s="5"/>
      <c r="I349" s="5"/>
      <c r="J349" s="5"/>
      <c r="K349" s="5"/>
      <c r="L349" s="5"/>
      <c r="M349" s="90"/>
      <c r="N349" s="90"/>
      <c r="O349" s="90"/>
      <c r="P349" s="90"/>
      <c r="Q349" s="90"/>
      <c r="R349" s="5"/>
      <c r="S349" s="5"/>
      <c r="T349" s="5"/>
      <c r="U349" s="5"/>
      <c r="V349" s="5"/>
      <c r="W349" s="5"/>
      <c r="X349" s="5"/>
      <c r="Y349" s="90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</row>
    <row r="350" spans="1:67" ht="15.75" customHeight="1">
      <c r="A350" s="5"/>
      <c r="B350" s="5"/>
      <c r="C350" s="5"/>
      <c r="D350" s="5"/>
      <c r="E350" s="5"/>
      <c r="F350" s="90"/>
      <c r="G350" s="5"/>
      <c r="H350" s="5"/>
      <c r="I350" s="5"/>
      <c r="J350" s="5"/>
      <c r="K350" s="5"/>
      <c r="L350" s="5"/>
      <c r="M350" s="90"/>
      <c r="N350" s="90"/>
      <c r="O350" s="90"/>
      <c r="P350" s="90"/>
      <c r="Q350" s="90"/>
      <c r="R350" s="5"/>
      <c r="S350" s="5"/>
      <c r="T350" s="5"/>
      <c r="U350" s="5"/>
      <c r="V350" s="5"/>
      <c r="W350" s="5"/>
      <c r="X350" s="5"/>
      <c r="Y350" s="90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</row>
    <row r="351" spans="1:67" ht="15.75" customHeight="1">
      <c r="A351" s="5"/>
      <c r="B351" s="5"/>
      <c r="C351" s="5"/>
      <c r="D351" s="5"/>
      <c r="E351" s="5"/>
      <c r="F351" s="90"/>
      <c r="G351" s="5"/>
      <c r="H351" s="5"/>
      <c r="I351" s="5"/>
      <c r="J351" s="5"/>
      <c r="K351" s="5"/>
      <c r="L351" s="5"/>
      <c r="M351" s="90"/>
      <c r="N351" s="90"/>
      <c r="O351" s="90"/>
      <c r="P351" s="90"/>
      <c r="Q351" s="90"/>
      <c r="R351" s="5"/>
      <c r="S351" s="5"/>
      <c r="T351" s="5"/>
      <c r="U351" s="5"/>
      <c r="V351" s="5"/>
      <c r="W351" s="5"/>
      <c r="X351" s="5"/>
      <c r="Y351" s="90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</row>
    <row r="352" spans="1:67" ht="15.75" customHeight="1">
      <c r="A352" s="5"/>
      <c r="B352" s="5"/>
      <c r="C352" s="5"/>
      <c r="D352" s="5"/>
      <c r="E352" s="5"/>
      <c r="F352" s="90"/>
      <c r="G352" s="5"/>
      <c r="H352" s="5"/>
      <c r="I352" s="5"/>
      <c r="J352" s="5"/>
      <c r="K352" s="5"/>
      <c r="L352" s="5"/>
      <c r="M352" s="90"/>
      <c r="N352" s="90"/>
      <c r="O352" s="90"/>
      <c r="P352" s="90"/>
      <c r="Q352" s="90"/>
      <c r="R352" s="5"/>
      <c r="S352" s="5"/>
      <c r="T352" s="5"/>
      <c r="U352" s="5"/>
      <c r="V352" s="5"/>
      <c r="W352" s="5"/>
      <c r="X352" s="5"/>
      <c r="Y352" s="90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</row>
    <row r="353" spans="1:67" ht="15.75" customHeight="1">
      <c r="A353" s="5"/>
      <c r="B353" s="5"/>
      <c r="C353" s="5"/>
      <c r="D353" s="5"/>
      <c r="E353" s="5"/>
      <c r="F353" s="90"/>
      <c r="G353" s="5"/>
      <c r="H353" s="5"/>
      <c r="I353" s="5"/>
      <c r="J353" s="5"/>
      <c r="K353" s="5"/>
      <c r="L353" s="5"/>
      <c r="M353" s="90"/>
      <c r="N353" s="90"/>
      <c r="O353" s="90"/>
      <c r="P353" s="90"/>
      <c r="Q353" s="90"/>
      <c r="R353" s="5"/>
      <c r="S353" s="5"/>
      <c r="T353" s="5"/>
      <c r="U353" s="5"/>
      <c r="V353" s="5"/>
      <c r="W353" s="5"/>
      <c r="X353" s="5"/>
      <c r="Y353" s="90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</row>
    <row r="354" spans="1:67" ht="15.75" customHeight="1">
      <c r="A354" s="5"/>
      <c r="B354" s="5"/>
      <c r="C354" s="5"/>
      <c r="D354" s="5"/>
      <c r="E354" s="5"/>
      <c r="F354" s="90"/>
      <c r="G354" s="5"/>
      <c r="H354" s="5"/>
      <c r="I354" s="5"/>
      <c r="J354" s="5"/>
      <c r="K354" s="5"/>
      <c r="L354" s="5"/>
      <c r="M354" s="90"/>
      <c r="N354" s="90"/>
      <c r="O354" s="90"/>
      <c r="P354" s="90"/>
      <c r="Q354" s="90"/>
      <c r="R354" s="5"/>
      <c r="S354" s="5"/>
      <c r="T354" s="5"/>
      <c r="U354" s="5"/>
      <c r="V354" s="5"/>
      <c r="W354" s="5"/>
      <c r="X354" s="5"/>
      <c r="Y354" s="90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</row>
    <row r="355" spans="1:67" ht="15.75" customHeight="1">
      <c r="A355" s="5"/>
      <c r="B355" s="5"/>
      <c r="C355" s="5"/>
      <c r="D355" s="5"/>
      <c r="E355" s="5"/>
      <c r="F355" s="90"/>
      <c r="G355" s="5"/>
      <c r="H355" s="5"/>
      <c r="I355" s="5"/>
      <c r="J355" s="5"/>
      <c r="K355" s="5"/>
      <c r="L355" s="5"/>
      <c r="M355" s="90"/>
      <c r="N355" s="90"/>
      <c r="O355" s="90"/>
      <c r="P355" s="90"/>
      <c r="Q355" s="90"/>
      <c r="R355" s="5"/>
      <c r="S355" s="5"/>
      <c r="T355" s="5"/>
      <c r="U355" s="5"/>
      <c r="V355" s="5"/>
      <c r="W355" s="5"/>
      <c r="X355" s="5"/>
      <c r="Y355" s="90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</row>
    <row r="356" spans="1:67" ht="15.75" customHeight="1">
      <c r="A356" s="5"/>
      <c r="B356" s="5"/>
      <c r="C356" s="5"/>
      <c r="D356" s="5"/>
      <c r="E356" s="5"/>
      <c r="F356" s="90"/>
      <c r="G356" s="5"/>
      <c r="H356" s="5"/>
      <c r="I356" s="5"/>
      <c r="J356" s="5"/>
      <c r="K356" s="5"/>
      <c r="L356" s="5"/>
      <c r="M356" s="90"/>
      <c r="N356" s="90"/>
      <c r="O356" s="90"/>
      <c r="P356" s="90"/>
      <c r="Q356" s="90"/>
      <c r="R356" s="5"/>
      <c r="S356" s="5"/>
      <c r="T356" s="5"/>
      <c r="U356" s="5"/>
      <c r="V356" s="5"/>
      <c r="W356" s="5"/>
      <c r="X356" s="5"/>
      <c r="Y356" s="90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</row>
    <row r="357" spans="1:67" ht="15.75" customHeight="1">
      <c r="A357" s="5"/>
      <c r="B357" s="5"/>
      <c r="C357" s="5"/>
      <c r="D357" s="5"/>
      <c r="E357" s="5"/>
      <c r="F357" s="90"/>
      <c r="G357" s="5"/>
      <c r="H357" s="5"/>
      <c r="I357" s="5"/>
      <c r="J357" s="5"/>
      <c r="K357" s="5"/>
      <c r="L357" s="5"/>
      <c r="M357" s="90"/>
      <c r="N357" s="90"/>
      <c r="O357" s="90"/>
      <c r="P357" s="90"/>
      <c r="Q357" s="90"/>
      <c r="R357" s="5"/>
      <c r="S357" s="5"/>
      <c r="T357" s="5"/>
      <c r="U357" s="5"/>
      <c r="V357" s="5"/>
      <c r="W357" s="5"/>
      <c r="X357" s="5"/>
      <c r="Y357" s="90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</row>
    <row r="358" spans="1:67" ht="15.75" customHeight="1">
      <c r="A358" s="5"/>
      <c r="B358" s="5"/>
      <c r="C358" s="5"/>
      <c r="D358" s="5"/>
      <c r="E358" s="5"/>
      <c r="F358" s="90"/>
      <c r="G358" s="5"/>
      <c r="H358" s="5"/>
      <c r="I358" s="5"/>
      <c r="J358" s="5"/>
      <c r="K358" s="5"/>
      <c r="L358" s="5"/>
      <c r="M358" s="90"/>
      <c r="N358" s="90"/>
      <c r="O358" s="90"/>
      <c r="P358" s="90"/>
      <c r="Q358" s="90"/>
      <c r="R358" s="5"/>
      <c r="S358" s="5"/>
      <c r="T358" s="5"/>
      <c r="U358" s="5"/>
      <c r="V358" s="5"/>
      <c r="W358" s="5"/>
      <c r="X358" s="5"/>
      <c r="Y358" s="90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</row>
    <row r="359" spans="1:67" ht="15.75" customHeight="1">
      <c r="A359" s="5"/>
      <c r="B359" s="5"/>
      <c r="C359" s="5"/>
      <c r="D359" s="5"/>
      <c r="E359" s="5"/>
      <c r="F359" s="90"/>
      <c r="G359" s="5"/>
      <c r="H359" s="5"/>
      <c r="I359" s="5"/>
      <c r="J359" s="5"/>
      <c r="K359" s="5"/>
      <c r="L359" s="5"/>
      <c r="M359" s="90"/>
      <c r="N359" s="90"/>
      <c r="O359" s="90"/>
      <c r="P359" s="90"/>
      <c r="Q359" s="90"/>
      <c r="R359" s="5"/>
      <c r="S359" s="5"/>
      <c r="T359" s="5"/>
      <c r="U359" s="5"/>
      <c r="V359" s="5"/>
      <c r="W359" s="5"/>
      <c r="X359" s="5"/>
      <c r="Y359" s="90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</row>
    <row r="360" spans="1:67" ht="15.75" customHeight="1">
      <c r="A360" s="5"/>
      <c r="B360" s="5"/>
      <c r="C360" s="5"/>
      <c r="D360" s="5"/>
      <c r="E360" s="5"/>
      <c r="F360" s="90"/>
      <c r="G360" s="5"/>
      <c r="H360" s="5"/>
      <c r="I360" s="5"/>
      <c r="J360" s="5"/>
      <c r="K360" s="5"/>
      <c r="L360" s="5"/>
      <c r="M360" s="90"/>
      <c r="N360" s="90"/>
      <c r="O360" s="90"/>
      <c r="P360" s="90"/>
      <c r="Q360" s="90"/>
      <c r="R360" s="5"/>
      <c r="S360" s="5"/>
      <c r="T360" s="5"/>
      <c r="U360" s="5"/>
      <c r="V360" s="5"/>
      <c r="W360" s="5"/>
      <c r="X360" s="5"/>
      <c r="Y360" s="90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</row>
    <row r="361" spans="1:67" ht="15.75" customHeight="1">
      <c r="A361" s="5"/>
      <c r="B361" s="5"/>
      <c r="C361" s="5"/>
      <c r="D361" s="5"/>
      <c r="E361" s="5"/>
      <c r="F361" s="90"/>
      <c r="G361" s="5"/>
      <c r="H361" s="5"/>
      <c r="I361" s="5"/>
      <c r="J361" s="5"/>
      <c r="K361" s="5"/>
      <c r="L361" s="5"/>
      <c r="M361" s="90"/>
      <c r="N361" s="90"/>
      <c r="O361" s="90"/>
      <c r="P361" s="90"/>
      <c r="Q361" s="90"/>
      <c r="R361" s="5"/>
      <c r="S361" s="5"/>
      <c r="T361" s="5"/>
      <c r="U361" s="5"/>
      <c r="V361" s="5"/>
      <c r="W361" s="5"/>
      <c r="X361" s="5"/>
      <c r="Y361" s="90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</row>
    <row r="362" spans="1:67" ht="15.75" customHeight="1">
      <c r="A362" s="5"/>
      <c r="B362" s="5"/>
      <c r="C362" s="5"/>
      <c r="D362" s="5"/>
      <c r="E362" s="5"/>
      <c r="F362" s="90"/>
      <c r="G362" s="5"/>
      <c r="H362" s="5"/>
      <c r="I362" s="5"/>
      <c r="J362" s="5"/>
      <c r="K362" s="5"/>
      <c r="L362" s="5"/>
      <c r="M362" s="90"/>
      <c r="N362" s="90"/>
      <c r="O362" s="90"/>
      <c r="P362" s="90"/>
      <c r="Q362" s="90"/>
      <c r="R362" s="5"/>
      <c r="S362" s="5"/>
      <c r="T362" s="5"/>
      <c r="U362" s="5"/>
      <c r="V362" s="5"/>
      <c r="W362" s="5"/>
      <c r="X362" s="5"/>
      <c r="Y362" s="90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</row>
    <row r="363" spans="1:67" ht="15.75" customHeight="1">
      <c r="A363" s="5"/>
      <c r="B363" s="5"/>
      <c r="C363" s="5"/>
      <c r="D363" s="5"/>
      <c r="E363" s="5"/>
      <c r="F363" s="90"/>
      <c r="G363" s="5"/>
      <c r="H363" s="5"/>
      <c r="I363" s="5"/>
      <c r="J363" s="5"/>
      <c r="K363" s="5"/>
      <c r="L363" s="5"/>
      <c r="M363" s="90"/>
      <c r="N363" s="90"/>
      <c r="O363" s="90"/>
      <c r="P363" s="90"/>
      <c r="Q363" s="90"/>
      <c r="R363" s="5"/>
      <c r="S363" s="5"/>
      <c r="T363" s="5"/>
      <c r="U363" s="5"/>
      <c r="V363" s="5"/>
      <c r="W363" s="5"/>
      <c r="X363" s="5"/>
      <c r="Y363" s="90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</row>
    <row r="364" spans="1:67" ht="15.75" customHeight="1">
      <c r="A364" s="5"/>
      <c r="B364" s="5"/>
      <c r="C364" s="5"/>
      <c r="D364" s="5"/>
      <c r="E364" s="5"/>
      <c r="F364" s="90"/>
      <c r="G364" s="5"/>
      <c r="H364" s="5"/>
      <c r="I364" s="5"/>
      <c r="J364" s="5"/>
      <c r="K364" s="5"/>
      <c r="L364" s="5"/>
      <c r="M364" s="90"/>
      <c r="N364" s="90"/>
      <c r="O364" s="90"/>
      <c r="P364" s="90"/>
      <c r="Q364" s="90"/>
      <c r="R364" s="5"/>
      <c r="S364" s="5"/>
      <c r="T364" s="5"/>
      <c r="U364" s="5"/>
      <c r="V364" s="5"/>
      <c r="W364" s="5"/>
      <c r="X364" s="5"/>
      <c r="Y364" s="90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</row>
    <row r="365" spans="1:67" ht="15.75" customHeight="1">
      <c r="A365" s="5"/>
      <c r="B365" s="5"/>
      <c r="C365" s="5"/>
      <c r="D365" s="5"/>
      <c r="E365" s="5"/>
      <c r="F365" s="90"/>
      <c r="G365" s="5"/>
      <c r="H365" s="5"/>
      <c r="I365" s="5"/>
      <c r="J365" s="5"/>
      <c r="K365" s="5"/>
      <c r="L365" s="5"/>
      <c r="M365" s="90"/>
      <c r="N365" s="90"/>
      <c r="O365" s="90"/>
      <c r="P365" s="90"/>
      <c r="Q365" s="90"/>
      <c r="R365" s="5"/>
      <c r="S365" s="5"/>
      <c r="T365" s="5"/>
      <c r="U365" s="5"/>
      <c r="V365" s="5"/>
      <c r="W365" s="5"/>
      <c r="X365" s="5"/>
      <c r="Y365" s="90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</row>
    <row r="366" spans="1:67" ht="15.75" customHeight="1">
      <c r="A366" s="5"/>
      <c r="B366" s="5"/>
      <c r="C366" s="5"/>
      <c r="D366" s="5"/>
      <c r="E366" s="5"/>
      <c r="F366" s="90"/>
      <c r="G366" s="5"/>
      <c r="H366" s="5"/>
      <c r="I366" s="5"/>
      <c r="J366" s="5"/>
      <c r="K366" s="5"/>
      <c r="L366" s="5"/>
      <c r="M366" s="90"/>
      <c r="N366" s="90"/>
      <c r="O366" s="90"/>
      <c r="P366" s="90"/>
      <c r="Q366" s="90"/>
      <c r="R366" s="5"/>
      <c r="S366" s="5"/>
      <c r="T366" s="5"/>
      <c r="U366" s="5"/>
      <c r="V366" s="5"/>
      <c r="W366" s="5"/>
      <c r="X366" s="5"/>
      <c r="Y366" s="90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</row>
    <row r="367" spans="1:67" ht="15.75" customHeight="1">
      <c r="A367" s="5"/>
      <c r="B367" s="5"/>
      <c r="C367" s="5"/>
      <c r="D367" s="5"/>
      <c r="E367" s="5"/>
      <c r="F367" s="90"/>
      <c r="G367" s="5"/>
      <c r="H367" s="5"/>
      <c r="I367" s="5"/>
      <c r="J367" s="5"/>
      <c r="K367" s="5"/>
      <c r="L367" s="5"/>
      <c r="M367" s="90"/>
      <c r="N367" s="90"/>
      <c r="O367" s="90"/>
      <c r="P367" s="90"/>
      <c r="Q367" s="90"/>
      <c r="R367" s="5"/>
      <c r="S367" s="5"/>
      <c r="T367" s="5"/>
      <c r="U367" s="5"/>
      <c r="V367" s="5"/>
      <c r="W367" s="5"/>
      <c r="X367" s="5"/>
      <c r="Y367" s="90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</row>
    <row r="368" spans="1:67" ht="15.75" customHeight="1">
      <c r="A368" s="5"/>
      <c r="B368" s="5"/>
      <c r="C368" s="5"/>
      <c r="D368" s="5"/>
      <c r="E368" s="5"/>
      <c r="F368" s="90"/>
      <c r="G368" s="5"/>
      <c r="H368" s="5"/>
      <c r="I368" s="5"/>
      <c r="J368" s="5"/>
      <c r="K368" s="5"/>
      <c r="L368" s="5"/>
      <c r="M368" s="90"/>
      <c r="N368" s="90"/>
      <c r="O368" s="90"/>
      <c r="P368" s="90"/>
      <c r="Q368" s="90"/>
      <c r="R368" s="5"/>
      <c r="S368" s="5"/>
      <c r="T368" s="5"/>
      <c r="U368" s="5"/>
      <c r="V368" s="5"/>
      <c r="W368" s="5"/>
      <c r="X368" s="5"/>
      <c r="Y368" s="90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</row>
    <row r="369" spans="1:67" ht="15.75" customHeight="1">
      <c r="A369" s="5"/>
      <c r="B369" s="5"/>
      <c r="C369" s="5"/>
      <c r="D369" s="5"/>
      <c r="E369" s="5"/>
      <c r="F369" s="90"/>
      <c r="G369" s="5"/>
      <c r="H369" s="5"/>
      <c r="I369" s="5"/>
      <c r="J369" s="5"/>
      <c r="K369" s="5"/>
      <c r="L369" s="5"/>
      <c r="M369" s="90"/>
      <c r="N369" s="90"/>
      <c r="O369" s="90"/>
      <c r="P369" s="90"/>
      <c r="Q369" s="90"/>
      <c r="R369" s="5"/>
      <c r="S369" s="5"/>
      <c r="T369" s="5"/>
      <c r="U369" s="5"/>
      <c r="V369" s="5"/>
      <c r="W369" s="5"/>
      <c r="X369" s="5"/>
      <c r="Y369" s="90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</row>
    <row r="370" spans="1:67" ht="15.75" customHeight="1">
      <c r="A370" s="5"/>
      <c r="B370" s="5"/>
      <c r="C370" s="5"/>
      <c r="D370" s="5"/>
      <c r="E370" s="5"/>
      <c r="F370" s="90"/>
      <c r="G370" s="5"/>
      <c r="H370" s="5"/>
      <c r="I370" s="5"/>
      <c r="J370" s="5"/>
      <c r="K370" s="5"/>
      <c r="L370" s="5"/>
      <c r="M370" s="90"/>
      <c r="N370" s="90"/>
      <c r="O370" s="90"/>
      <c r="P370" s="90"/>
      <c r="Q370" s="90"/>
      <c r="R370" s="5"/>
      <c r="S370" s="5"/>
      <c r="T370" s="5"/>
      <c r="U370" s="5"/>
      <c r="V370" s="5"/>
      <c r="W370" s="5"/>
      <c r="X370" s="5"/>
      <c r="Y370" s="90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</row>
    <row r="371" spans="1:67" ht="15.75" customHeight="1">
      <c r="A371" s="5"/>
      <c r="B371" s="5"/>
      <c r="C371" s="5"/>
      <c r="D371" s="5"/>
      <c r="E371" s="5"/>
      <c r="F371" s="90"/>
      <c r="G371" s="5"/>
      <c r="H371" s="5"/>
      <c r="I371" s="5"/>
      <c r="J371" s="5"/>
      <c r="K371" s="5"/>
      <c r="L371" s="5"/>
      <c r="M371" s="90"/>
      <c r="N371" s="90"/>
      <c r="O371" s="90"/>
      <c r="P371" s="90"/>
      <c r="Q371" s="90"/>
      <c r="R371" s="5"/>
      <c r="S371" s="5"/>
      <c r="T371" s="5"/>
      <c r="U371" s="5"/>
      <c r="V371" s="5"/>
      <c r="W371" s="5"/>
      <c r="X371" s="5"/>
      <c r="Y371" s="90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</row>
    <row r="372" spans="1:67" ht="15.75" customHeight="1">
      <c r="A372" s="5"/>
      <c r="B372" s="5"/>
      <c r="C372" s="5"/>
      <c r="D372" s="5"/>
      <c r="E372" s="5"/>
      <c r="F372" s="90"/>
      <c r="G372" s="5"/>
      <c r="H372" s="5"/>
      <c r="I372" s="5"/>
      <c r="J372" s="5"/>
      <c r="K372" s="5"/>
      <c r="L372" s="5"/>
      <c r="M372" s="90"/>
      <c r="N372" s="90"/>
      <c r="O372" s="90"/>
      <c r="P372" s="90"/>
      <c r="Q372" s="90"/>
      <c r="R372" s="5"/>
      <c r="S372" s="5"/>
      <c r="T372" s="5"/>
      <c r="U372" s="5"/>
      <c r="V372" s="5"/>
      <c r="W372" s="5"/>
      <c r="X372" s="5"/>
      <c r="Y372" s="90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</row>
    <row r="373" spans="1:67" ht="15.75" customHeight="1">
      <c r="A373" s="5"/>
      <c r="B373" s="5"/>
      <c r="C373" s="5"/>
      <c r="D373" s="5"/>
      <c r="E373" s="5"/>
      <c r="F373" s="90"/>
      <c r="G373" s="5"/>
      <c r="H373" s="5"/>
      <c r="I373" s="5"/>
      <c r="J373" s="5"/>
      <c r="K373" s="5"/>
      <c r="L373" s="5"/>
      <c r="M373" s="90"/>
      <c r="N373" s="90"/>
      <c r="O373" s="90"/>
      <c r="P373" s="90"/>
      <c r="Q373" s="90"/>
      <c r="R373" s="5"/>
      <c r="S373" s="5"/>
      <c r="T373" s="5"/>
      <c r="U373" s="5"/>
      <c r="V373" s="5"/>
      <c r="W373" s="5"/>
      <c r="X373" s="5"/>
      <c r="Y373" s="90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</row>
    <row r="374" spans="1:67" ht="15.75" customHeight="1">
      <c r="A374" s="5"/>
      <c r="B374" s="5"/>
      <c r="C374" s="5"/>
      <c r="D374" s="5"/>
      <c r="E374" s="5"/>
      <c r="F374" s="90"/>
      <c r="G374" s="5"/>
      <c r="H374" s="5"/>
      <c r="I374" s="5"/>
      <c r="J374" s="5"/>
      <c r="K374" s="5"/>
      <c r="L374" s="5"/>
      <c r="M374" s="90"/>
      <c r="N374" s="90"/>
      <c r="O374" s="90"/>
      <c r="P374" s="90"/>
      <c r="Q374" s="90"/>
      <c r="R374" s="5"/>
      <c r="S374" s="5"/>
      <c r="T374" s="5"/>
      <c r="U374" s="5"/>
      <c r="V374" s="5"/>
      <c r="W374" s="5"/>
      <c r="X374" s="5"/>
      <c r="Y374" s="90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</row>
    <row r="375" spans="1:67" ht="15.75" customHeight="1">
      <c r="A375" s="5"/>
      <c r="B375" s="5"/>
      <c r="C375" s="5"/>
      <c r="D375" s="5"/>
      <c r="E375" s="5"/>
      <c r="F375" s="90"/>
      <c r="G375" s="5"/>
      <c r="H375" s="5"/>
      <c r="I375" s="5"/>
      <c r="J375" s="5"/>
      <c r="K375" s="5"/>
      <c r="L375" s="5"/>
      <c r="M375" s="90"/>
      <c r="N375" s="90"/>
      <c r="O375" s="90"/>
      <c r="P375" s="90"/>
      <c r="Q375" s="90"/>
      <c r="R375" s="5"/>
      <c r="S375" s="5"/>
      <c r="T375" s="5"/>
      <c r="U375" s="5"/>
      <c r="V375" s="5"/>
      <c r="W375" s="5"/>
      <c r="X375" s="5"/>
      <c r="Y375" s="90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</row>
    <row r="376" spans="1:67" ht="15.75" customHeight="1">
      <c r="A376" s="5"/>
      <c r="B376" s="5"/>
      <c r="C376" s="5"/>
      <c r="D376" s="5"/>
      <c r="E376" s="5"/>
      <c r="F376" s="90"/>
      <c r="G376" s="5"/>
      <c r="H376" s="5"/>
      <c r="I376" s="5"/>
      <c r="J376" s="5"/>
      <c r="K376" s="5"/>
      <c r="L376" s="5"/>
      <c r="M376" s="90"/>
      <c r="N376" s="90"/>
      <c r="O376" s="90"/>
      <c r="P376" s="90"/>
      <c r="Q376" s="90"/>
      <c r="R376" s="5"/>
      <c r="S376" s="5"/>
      <c r="T376" s="5"/>
      <c r="U376" s="5"/>
      <c r="V376" s="5"/>
      <c r="W376" s="5"/>
      <c r="X376" s="5"/>
      <c r="Y376" s="90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</row>
    <row r="377" spans="1:67" ht="15.75" customHeight="1">
      <c r="A377" s="5"/>
      <c r="B377" s="5"/>
      <c r="C377" s="5"/>
      <c r="D377" s="5"/>
      <c r="E377" s="5"/>
      <c r="F377" s="90"/>
      <c r="G377" s="5"/>
      <c r="H377" s="5"/>
      <c r="I377" s="5"/>
      <c r="J377" s="5"/>
      <c r="K377" s="5"/>
      <c r="L377" s="5"/>
      <c r="M377" s="90"/>
      <c r="N377" s="90"/>
      <c r="O377" s="90"/>
      <c r="P377" s="90"/>
      <c r="Q377" s="90"/>
      <c r="R377" s="5"/>
      <c r="S377" s="5"/>
      <c r="T377" s="5"/>
      <c r="U377" s="5"/>
      <c r="V377" s="5"/>
      <c r="W377" s="5"/>
      <c r="X377" s="5"/>
      <c r="Y377" s="90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</row>
    <row r="378" spans="1:67" ht="15.75" customHeight="1">
      <c r="A378" s="5"/>
      <c r="B378" s="5"/>
      <c r="C378" s="5"/>
      <c r="D378" s="5"/>
      <c r="E378" s="5"/>
      <c r="F378" s="90"/>
      <c r="G378" s="5"/>
      <c r="H378" s="5"/>
      <c r="I378" s="5"/>
      <c r="J378" s="5"/>
      <c r="K378" s="5"/>
      <c r="L378" s="5"/>
      <c r="M378" s="90"/>
      <c r="N378" s="90"/>
      <c r="O378" s="90"/>
      <c r="P378" s="90"/>
      <c r="Q378" s="90"/>
      <c r="R378" s="5"/>
      <c r="S378" s="5"/>
      <c r="T378" s="5"/>
      <c r="U378" s="5"/>
      <c r="V378" s="5"/>
      <c r="W378" s="5"/>
      <c r="X378" s="5"/>
      <c r="Y378" s="90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</row>
    <row r="379" spans="1:67" ht="15.75" customHeight="1">
      <c r="A379" s="5"/>
      <c r="B379" s="5"/>
      <c r="C379" s="5"/>
      <c r="D379" s="5"/>
      <c r="E379" s="5"/>
      <c r="F379" s="90"/>
      <c r="G379" s="5"/>
      <c r="H379" s="5"/>
      <c r="I379" s="5"/>
      <c r="J379" s="5"/>
      <c r="K379" s="5"/>
      <c r="L379" s="5"/>
      <c r="M379" s="90"/>
      <c r="N379" s="90"/>
      <c r="O379" s="90"/>
      <c r="P379" s="90"/>
      <c r="Q379" s="90"/>
      <c r="R379" s="5"/>
      <c r="S379" s="5"/>
      <c r="T379" s="5"/>
      <c r="U379" s="5"/>
      <c r="V379" s="5"/>
      <c r="W379" s="5"/>
      <c r="X379" s="5"/>
      <c r="Y379" s="90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</row>
    <row r="380" spans="1:67" ht="15.75" customHeight="1">
      <c r="A380" s="5"/>
      <c r="B380" s="5"/>
      <c r="C380" s="5"/>
      <c r="D380" s="5"/>
      <c r="E380" s="5"/>
      <c r="F380" s="90"/>
      <c r="G380" s="5"/>
      <c r="H380" s="5"/>
      <c r="I380" s="5"/>
      <c r="J380" s="5"/>
      <c r="K380" s="5"/>
      <c r="L380" s="5"/>
      <c r="M380" s="90"/>
      <c r="N380" s="90"/>
      <c r="O380" s="90"/>
      <c r="P380" s="90"/>
      <c r="Q380" s="90"/>
      <c r="R380" s="5"/>
      <c r="S380" s="5"/>
      <c r="T380" s="5"/>
      <c r="U380" s="5"/>
      <c r="V380" s="5"/>
      <c r="W380" s="5"/>
      <c r="X380" s="5"/>
      <c r="Y380" s="90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</row>
    <row r="381" spans="1:67" ht="15.75" customHeight="1">
      <c r="A381" s="5"/>
      <c r="B381" s="5"/>
      <c r="C381" s="5"/>
      <c r="D381" s="5"/>
      <c r="E381" s="5"/>
      <c r="F381" s="90"/>
      <c r="G381" s="5"/>
      <c r="H381" s="5"/>
      <c r="I381" s="5"/>
      <c r="J381" s="5"/>
      <c r="K381" s="5"/>
      <c r="L381" s="5"/>
      <c r="M381" s="90"/>
      <c r="N381" s="90"/>
      <c r="O381" s="90"/>
      <c r="P381" s="90"/>
      <c r="Q381" s="90"/>
      <c r="R381" s="5"/>
      <c r="S381" s="5"/>
      <c r="T381" s="5"/>
      <c r="U381" s="5"/>
      <c r="V381" s="5"/>
      <c r="W381" s="5"/>
      <c r="X381" s="5"/>
      <c r="Y381" s="90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</row>
    <row r="382" spans="1:67" ht="15.75" customHeight="1">
      <c r="A382" s="5"/>
      <c r="B382" s="5"/>
      <c r="C382" s="5"/>
      <c r="D382" s="5"/>
      <c r="E382" s="5"/>
      <c r="F382" s="90"/>
      <c r="G382" s="5"/>
      <c r="H382" s="5"/>
      <c r="I382" s="5"/>
      <c r="J382" s="5"/>
      <c r="K382" s="5"/>
      <c r="L382" s="5"/>
      <c r="M382" s="90"/>
      <c r="N382" s="90"/>
      <c r="O382" s="90"/>
      <c r="P382" s="90"/>
      <c r="Q382" s="90"/>
      <c r="R382" s="5"/>
      <c r="S382" s="5"/>
      <c r="T382" s="5"/>
      <c r="U382" s="5"/>
      <c r="V382" s="5"/>
      <c r="W382" s="5"/>
      <c r="X382" s="5"/>
      <c r="Y382" s="90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</row>
    <row r="383" spans="1:67" ht="15.75" customHeight="1">
      <c r="A383" s="5"/>
      <c r="B383" s="5"/>
      <c r="C383" s="5"/>
      <c r="D383" s="5"/>
      <c r="E383" s="5"/>
      <c r="F383" s="90"/>
      <c r="G383" s="5"/>
      <c r="H383" s="5"/>
      <c r="I383" s="5"/>
      <c r="J383" s="5"/>
      <c r="K383" s="5"/>
      <c r="L383" s="5"/>
      <c r="M383" s="90"/>
      <c r="N383" s="90"/>
      <c r="O383" s="90"/>
      <c r="P383" s="90"/>
      <c r="Q383" s="90"/>
      <c r="R383" s="5"/>
      <c r="S383" s="5"/>
      <c r="T383" s="5"/>
      <c r="U383" s="5"/>
      <c r="V383" s="5"/>
      <c r="W383" s="5"/>
      <c r="X383" s="5"/>
      <c r="Y383" s="90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</row>
    <row r="384" spans="1:67" ht="15.75" customHeight="1">
      <c r="A384" s="5"/>
      <c r="B384" s="5"/>
      <c r="C384" s="5"/>
      <c r="D384" s="5"/>
      <c r="E384" s="5"/>
      <c r="F384" s="90"/>
      <c r="G384" s="5"/>
      <c r="H384" s="5"/>
      <c r="I384" s="5"/>
      <c r="J384" s="5"/>
      <c r="K384" s="5"/>
      <c r="L384" s="5"/>
      <c r="M384" s="90"/>
      <c r="N384" s="90"/>
      <c r="O384" s="90"/>
      <c r="P384" s="90"/>
      <c r="Q384" s="90"/>
      <c r="R384" s="5"/>
      <c r="S384" s="5"/>
      <c r="T384" s="5"/>
      <c r="U384" s="5"/>
      <c r="V384" s="5"/>
      <c r="W384" s="5"/>
      <c r="X384" s="5"/>
      <c r="Y384" s="90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</row>
    <row r="385" spans="1:67" ht="15.75" customHeight="1">
      <c r="A385" s="5"/>
      <c r="B385" s="5"/>
      <c r="C385" s="5"/>
      <c r="D385" s="5"/>
      <c r="E385" s="5"/>
      <c r="F385" s="90"/>
      <c r="G385" s="5"/>
      <c r="H385" s="5"/>
      <c r="I385" s="5"/>
      <c r="J385" s="5"/>
      <c r="K385" s="5"/>
      <c r="L385" s="5"/>
      <c r="M385" s="90"/>
      <c r="N385" s="90"/>
      <c r="O385" s="90"/>
      <c r="P385" s="90"/>
      <c r="Q385" s="90"/>
      <c r="R385" s="5"/>
      <c r="S385" s="5"/>
      <c r="T385" s="5"/>
      <c r="U385" s="5"/>
      <c r="V385" s="5"/>
      <c r="W385" s="5"/>
      <c r="X385" s="5"/>
      <c r="Y385" s="90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</row>
    <row r="386" spans="1:67" ht="15.75" customHeight="1">
      <c r="A386" s="5"/>
      <c r="B386" s="5"/>
      <c r="C386" s="5"/>
      <c r="D386" s="5"/>
      <c r="E386" s="5"/>
      <c r="F386" s="90"/>
      <c r="G386" s="5"/>
      <c r="H386" s="5"/>
      <c r="I386" s="5"/>
      <c r="J386" s="5"/>
      <c r="K386" s="5"/>
      <c r="L386" s="5"/>
      <c r="M386" s="90"/>
      <c r="N386" s="90"/>
      <c r="O386" s="90"/>
      <c r="P386" s="90"/>
      <c r="Q386" s="90"/>
      <c r="R386" s="5"/>
      <c r="S386" s="5"/>
      <c r="T386" s="5"/>
      <c r="U386" s="5"/>
      <c r="V386" s="5"/>
      <c r="W386" s="5"/>
      <c r="X386" s="5"/>
      <c r="Y386" s="90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</row>
    <row r="387" spans="1:67" ht="15.75" customHeight="1">
      <c r="A387" s="5"/>
      <c r="B387" s="5"/>
      <c r="C387" s="5"/>
      <c r="D387" s="5"/>
      <c r="E387" s="5"/>
      <c r="F387" s="90"/>
      <c r="G387" s="5"/>
      <c r="H387" s="5"/>
      <c r="I387" s="5"/>
      <c r="J387" s="5"/>
      <c r="K387" s="5"/>
      <c r="L387" s="5"/>
      <c r="M387" s="90"/>
      <c r="N387" s="90"/>
      <c r="O387" s="90"/>
      <c r="P387" s="90"/>
      <c r="Q387" s="90"/>
      <c r="R387" s="5"/>
      <c r="S387" s="5"/>
      <c r="T387" s="5"/>
      <c r="U387" s="5"/>
      <c r="V387" s="5"/>
      <c r="W387" s="5"/>
      <c r="X387" s="5"/>
      <c r="Y387" s="90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</row>
    <row r="388" spans="1:67" ht="15.75" customHeight="1">
      <c r="A388" s="5"/>
      <c r="B388" s="5"/>
      <c r="C388" s="5"/>
      <c r="D388" s="5"/>
      <c r="E388" s="5"/>
      <c r="F388" s="90"/>
      <c r="G388" s="5"/>
      <c r="H388" s="5"/>
      <c r="I388" s="5"/>
      <c r="J388" s="5"/>
      <c r="K388" s="5"/>
      <c r="L388" s="5"/>
      <c r="M388" s="90"/>
      <c r="N388" s="90"/>
      <c r="O388" s="90"/>
      <c r="P388" s="90"/>
      <c r="Q388" s="90"/>
      <c r="R388" s="5"/>
      <c r="S388" s="5"/>
      <c r="T388" s="5"/>
      <c r="U388" s="5"/>
      <c r="V388" s="5"/>
      <c r="W388" s="5"/>
      <c r="X388" s="5"/>
      <c r="Y388" s="90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</row>
    <row r="389" spans="1:67" ht="15.75" customHeight="1">
      <c r="A389" s="5"/>
      <c r="B389" s="5"/>
      <c r="C389" s="5"/>
      <c r="D389" s="5"/>
      <c r="E389" s="5"/>
      <c r="F389" s="90"/>
      <c r="G389" s="5"/>
      <c r="H389" s="5"/>
      <c r="I389" s="5"/>
      <c r="J389" s="5"/>
      <c r="K389" s="5"/>
      <c r="L389" s="5"/>
      <c r="M389" s="90"/>
      <c r="N389" s="90"/>
      <c r="O389" s="90"/>
      <c r="P389" s="90"/>
      <c r="Q389" s="90"/>
      <c r="R389" s="5"/>
      <c r="S389" s="5"/>
      <c r="T389" s="5"/>
      <c r="U389" s="5"/>
      <c r="V389" s="5"/>
      <c r="W389" s="5"/>
      <c r="X389" s="5"/>
      <c r="Y389" s="90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</row>
    <row r="390" spans="1:67" ht="15.75" customHeight="1">
      <c r="A390" s="5"/>
      <c r="B390" s="5"/>
      <c r="C390" s="5"/>
      <c r="D390" s="5"/>
      <c r="E390" s="5"/>
      <c r="F390" s="90"/>
      <c r="G390" s="5"/>
      <c r="H390" s="5"/>
      <c r="I390" s="5"/>
      <c r="J390" s="5"/>
      <c r="K390" s="5"/>
      <c r="L390" s="5"/>
      <c r="M390" s="90"/>
      <c r="N390" s="90"/>
      <c r="O390" s="90"/>
      <c r="P390" s="90"/>
      <c r="Q390" s="90"/>
      <c r="R390" s="5"/>
      <c r="S390" s="5"/>
      <c r="T390" s="5"/>
      <c r="U390" s="5"/>
      <c r="V390" s="5"/>
      <c r="W390" s="5"/>
      <c r="X390" s="5"/>
      <c r="Y390" s="90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</row>
    <row r="391" spans="1:67" ht="15.75" customHeight="1">
      <c r="A391" s="5"/>
      <c r="B391" s="5"/>
      <c r="C391" s="5"/>
      <c r="D391" s="5"/>
      <c r="E391" s="5"/>
      <c r="F391" s="90"/>
      <c r="G391" s="5"/>
      <c r="H391" s="5"/>
      <c r="I391" s="5"/>
      <c r="J391" s="5"/>
      <c r="K391" s="5"/>
      <c r="L391" s="5"/>
      <c r="M391" s="90"/>
      <c r="N391" s="90"/>
      <c r="O391" s="90"/>
      <c r="P391" s="90"/>
      <c r="Q391" s="90"/>
      <c r="R391" s="5"/>
      <c r="S391" s="5"/>
      <c r="T391" s="5"/>
      <c r="U391" s="5"/>
      <c r="V391" s="5"/>
      <c r="W391" s="5"/>
      <c r="X391" s="5"/>
      <c r="Y391" s="90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</row>
    <row r="392" spans="1:67" ht="15.75" customHeight="1">
      <c r="A392" s="5"/>
      <c r="B392" s="5"/>
      <c r="C392" s="5"/>
      <c r="D392" s="5"/>
      <c r="E392" s="5"/>
      <c r="F392" s="90"/>
      <c r="G392" s="5"/>
      <c r="H392" s="5"/>
      <c r="I392" s="5"/>
      <c r="J392" s="5"/>
      <c r="K392" s="5"/>
      <c r="L392" s="5"/>
      <c r="M392" s="90"/>
      <c r="N392" s="90"/>
      <c r="O392" s="90"/>
      <c r="P392" s="90"/>
      <c r="Q392" s="90"/>
      <c r="R392" s="5"/>
      <c r="S392" s="5"/>
      <c r="T392" s="5"/>
      <c r="U392" s="5"/>
      <c r="V392" s="5"/>
      <c r="W392" s="5"/>
      <c r="X392" s="5"/>
      <c r="Y392" s="90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</row>
    <row r="393" spans="1:67" ht="15.75" customHeight="1">
      <c r="A393" s="5"/>
      <c r="B393" s="5"/>
      <c r="C393" s="5"/>
      <c r="D393" s="5"/>
      <c r="E393" s="5"/>
      <c r="F393" s="90"/>
      <c r="G393" s="5"/>
      <c r="H393" s="5"/>
      <c r="I393" s="5"/>
      <c r="J393" s="5"/>
      <c r="K393" s="5"/>
      <c r="L393" s="5"/>
      <c r="M393" s="90"/>
      <c r="N393" s="90"/>
      <c r="O393" s="90"/>
      <c r="P393" s="90"/>
      <c r="Q393" s="90"/>
      <c r="R393" s="5"/>
      <c r="S393" s="5"/>
      <c r="T393" s="5"/>
      <c r="U393" s="5"/>
      <c r="V393" s="5"/>
      <c r="W393" s="5"/>
      <c r="X393" s="5"/>
      <c r="Y393" s="90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</row>
    <row r="394" spans="1:67" ht="15.75" customHeight="1">
      <c r="A394" s="5"/>
      <c r="B394" s="5"/>
      <c r="C394" s="5"/>
      <c r="D394" s="5"/>
      <c r="E394" s="5"/>
      <c r="F394" s="90"/>
      <c r="G394" s="5"/>
      <c r="H394" s="5"/>
      <c r="I394" s="5"/>
      <c r="J394" s="5"/>
      <c r="K394" s="5"/>
      <c r="L394" s="5"/>
      <c r="M394" s="90"/>
      <c r="N394" s="90"/>
      <c r="O394" s="90"/>
      <c r="P394" s="90"/>
      <c r="Q394" s="90"/>
      <c r="R394" s="5"/>
      <c r="S394" s="5"/>
      <c r="T394" s="5"/>
      <c r="U394" s="5"/>
      <c r="V394" s="5"/>
      <c r="W394" s="5"/>
      <c r="X394" s="5"/>
      <c r="Y394" s="90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</row>
    <row r="395" spans="1:67" ht="15.75" customHeight="1">
      <c r="A395" s="5"/>
      <c r="B395" s="5"/>
      <c r="C395" s="5"/>
      <c r="D395" s="5"/>
      <c r="E395" s="5"/>
      <c r="F395" s="90"/>
      <c r="G395" s="5"/>
      <c r="H395" s="5"/>
      <c r="I395" s="5"/>
      <c r="J395" s="5"/>
      <c r="K395" s="5"/>
      <c r="L395" s="5"/>
      <c r="M395" s="90"/>
      <c r="N395" s="90"/>
      <c r="O395" s="90"/>
      <c r="P395" s="90"/>
      <c r="Q395" s="90"/>
      <c r="R395" s="5"/>
      <c r="S395" s="5"/>
      <c r="T395" s="5"/>
      <c r="U395" s="5"/>
      <c r="V395" s="5"/>
      <c r="W395" s="5"/>
      <c r="X395" s="5"/>
      <c r="Y395" s="90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</row>
    <row r="396" spans="1:67" ht="15.75" customHeight="1">
      <c r="A396" s="5"/>
      <c r="B396" s="5"/>
      <c r="C396" s="5"/>
      <c r="D396" s="5"/>
      <c r="E396" s="5"/>
      <c r="F396" s="90"/>
      <c r="G396" s="5"/>
      <c r="H396" s="5"/>
      <c r="I396" s="5"/>
      <c r="J396" s="5"/>
      <c r="K396" s="5"/>
      <c r="L396" s="5"/>
      <c r="M396" s="90"/>
      <c r="N396" s="90"/>
      <c r="O396" s="90"/>
      <c r="P396" s="90"/>
      <c r="Q396" s="90"/>
      <c r="R396" s="5"/>
      <c r="S396" s="5"/>
      <c r="T396" s="5"/>
      <c r="U396" s="5"/>
      <c r="V396" s="5"/>
      <c r="W396" s="5"/>
      <c r="X396" s="5"/>
      <c r="Y396" s="90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</row>
    <row r="397" spans="1:67" ht="15.75" customHeight="1">
      <c r="A397" s="5"/>
      <c r="B397" s="5"/>
      <c r="C397" s="5"/>
      <c r="D397" s="5"/>
      <c r="E397" s="5"/>
      <c r="F397" s="90"/>
      <c r="G397" s="5"/>
      <c r="H397" s="5"/>
      <c r="I397" s="5"/>
      <c r="J397" s="5"/>
      <c r="K397" s="5"/>
      <c r="L397" s="5"/>
      <c r="M397" s="90"/>
      <c r="N397" s="90"/>
      <c r="O397" s="90"/>
      <c r="P397" s="90"/>
      <c r="Q397" s="90"/>
      <c r="R397" s="5"/>
      <c r="S397" s="5"/>
      <c r="T397" s="5"/>
      <c r="U397" s="5"/>
      <c r="V397" s="5"/>
      <c r="W397" s="5"/>
      <c r="X397" s="5"/>
      <c r="Y397" s="90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</row>
    <row r="398" spans="1:67" ht="15.75" customHeight="1">
      <c r="A398" s="5"/>
      <c r="B398" s="5"/>
      <c r="C398" s="5"/>
      <c r="D398" s="5"/>
      <c r="E398" s="5"/>
      <c r="F398" s="90"/>
      <c r="G398" s="5"/>
      <c r="H398" s="5"/>
      <c r="I398" s="5"/>
      <c r="J398" s="5"/>
      <c r="K398" s="5"/>
      <c r="L398" s="5"/>
      <c r="M398" s="90"/>
      <c r="N398" s="90"/>
      <c r="O398" s="90"/>
      <c r="P398" s="90"/>
      <c r="Q398" s="90"/>
      <c r="R398" s="5"/>
      <c r="S398" s="5"/>
      <c r="T398" s="5"/>
      <c r="U398" s="5"/>
      <c r="V398" s="5"/>
      <c r="W398" s="5"/>
      <c r="X398" s="5"/>
      <c r="Y398" s="90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</row>
    <row r="399" spans="1:67" ht="15.75" customHeight="1">
      <c r="A399" s="5"/>
      <c r="B399" s="5"/>
      <c r="C399" s="5"/>
      <c r="D399" s="5"/>
      <c r="E399" s="5"/>
      <c r="F399" s="90"/>
      <c r="G399" s="5"/>
      <c r="H399" s="5"/>
      <c r="I399" s="5"/>
      <c r="J399" s="5"/>
      <c r="K399" s="5"/>
      <c r="L399" s="5"/>
      <c r="M399" s="90"/>
      <c r="N399" s="90"/>
      <c r="O399" s="90"/>
      <c r="P399" s="90"/>
      <c r="Q399" s="90"/>
      <c r="R399" s="5"/>
      <c r="S399" s="5"/>
      <c r="T399" s="5"/>
      <c r="U399" s="5"/>
      <c r="V399" s="5"/>
      <c r="W399" s="5"/>
      <c r="X399" s="5"/>
      <c r="Y399" s="90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</row>
    <row r="400" spans="1:67" ht="15.75" customHeight="1">
      <c r="A400" s="5"/>
      <c r="B400" s="5"/>
      <c r="C400" s="5"/>
      <c r="D400" s="5"/>
      <c r="E400" s="5"/>
      <c r="F400" s="90"/>
      <c r="G400" s="5"/>
      <c r="H400" s="5"/>
      <c r="I400" s="5"/>
      <c r="J400" s="5"/>
      <c r="K400" s="5"/>
      <c r="L400" s="5"/>
      <c r="M400" s="90"/>
      <c r="N400" s="90"/>
      <c r="O400" s="90"/>
      <c r="P400" s="90"/>
      <c r="Q400" s="90"/>
      <c r="R400" s="5"/>
      <c r="S400" s="5"/>
      <c r="T400" s="5"/>
      <c r="U400" s="5"/>
      <c r="V400" s="5"/>
      <c r="W400" s="5"/>
      <c r="X400" s="5"/>
      <c r="Y400" s="90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</row>
    <row r="401" spans="1:67" ht="15.75" customHeight="1">
      <c r="A401" s="5"/>
      <c r="B401" s="5"/>
      <c r="C401" s="5"/>
      <c r="D401" s="5"/>
      <c r="E401" s="5"/>
      <c r="F401" s="90"/>
      <c r="G401" s="5"/>
      <c r="H401" s="5"/>
      <c r="I401" s="5"/>
      <c r="J401" s="5"/>
      <c r="K401" s="5"/>
      <c r="L401" s="5"/>
      <c r="M401" s="90"/>
      <c r="N401" s="90"/>
      <c r="O401" s="90"/>
      <c r="P401" s="90"/>
      <c r="Q401" s="90"/>
      <c r="R401" s="5"/>
      <c r="S401" s="5"/>
      <c r="T401" s="5"/>
      <c r="U401" s="5"/>
      <c r="V401" s="5"/>
      <c r="W401" s="5"/>
      <c r="X401" s="5"/>
      <c r="Y401" s="90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</row>
    <row r="402" spans="1:67" ht="15.75" customHeight="1">
      <c r="A402" s="5"/>
      <c r="B402" s="5"/>
      <c r="C402" s="5"/>
      <c r="D402" s="5"/>
      <c r="E402" s="5"/>
      <c r="F402" s="90"/>
      <c r="G402" s="5"/>
      <c r="H402" s="5"/>
      <c r="I402" s="5"/>
      <c r="J402" s="5"/>
      <c r="K402" s="5"/>
      <c r="L402" s="5"/>
      <c r="M402" s="90"/>
      <c r="N402" s="90"/>
      <c r="O402" s="90"/>
      <c r="P402" s="90"/>
      <c r="Q402" s="90"/>
      <c r="R402" s="5"/>
      <c r="S402" s="5"/>
      <c r="T402" s="5"/>
      <c r="U402" s="5"/>
      <c r="V402" s="5"/>
      <c r="W402" s="5"/>
      <c r="X402" s="5"/>
      <c r="Y402" s="90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</row>
    <row r="403" spans="1:67" ht="15.75" customHeight="1">
      <c r="A403" s="5"/>
      <c r="B403" s="5"/>
      <c r="C403" s="5"/>
      <c r="D403" s="5"/>
      <c r="E403" s="5"/>
      <c r="F403" s="90"/>
      <c r="G403" s="5"/>
      <c r="H403" s="5"/>
      <c r="I403" s="5"/>
      <c r="J403" s="5"/>
      <c r="K403" s="5"/>
      <c r="L403" s="5"/>
      <c r="M403" s="90"/>
      <c r="N403" s="90"/>
      <c r="O403" s="90"/>
      <c r="P403" s="90"/>
      <c r="Q403" s="90"/>
      <c r="R403" s="5"/>
      <c r="S403" s="5"/>
      <c r="T403" s="5"/>
      <c r="U403" s="5"/>
      <c r="V403" s="5"/>
      <c r="W403" s="5"/>
      <c r="X403" s="5"/>
      <c r="Y403" s="90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</row>
    <row r="404" spans="1:67" ht="15.75" customHeight="1">
      <c r="A404" s="5"/>
      <c r="B404" s="5"/>
      <c r="C404" s="5"/>
      <c r="D404" s="5"/>
      <c r="E404" s="5"/>
      <c r="F404" s="90"/>
      <c r="G404" s="5"/>
      <c r="H404" s="5"/>
      <c r="I404" s="5"/>
      <c r="J404" s="5"/>
      <c r="K404" s="5"/>
      <c r="L404" s="5"/>
      <c r="M404" s="90"/>
      <c r="N404" s="90"/>
      <c r="O404" s="90"/>
      <c r="P404" s="90"/>
      <c r="Q404" s="90"/>
      <c r="R404" s="5"/>
      <c r="S404" s="5"/>
      <c r="T404" s="5"/>
      <c r="U404" s="5"/>
      <c r="V404" s="5"/>
      <c r="W404" s="5"/>
      <c r="X404" s="5"/>
      <c r="Y404" s="90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</row>
    <row r="405" spans="1:67" ht="15.75" customHeight="1">
      <c r="A405" s="5"/>
      <c r="B405" s="5"/>
      <c r="C405" s="5"/>
      <c r="D405" s="5"/>
      <c r="E405" s="5"/>
      <c r="F405" s="90"/>
      <c r="G405" s="5"/>
      <c r="H405" s="5"/>
      <c r="I405" s="5"/>
      <c r="J405" s="5"/>
      <c r="K405" s="5"/>
      <c r="L405" s="5"/>
      <c r="M405" s="90"/>
      <c r="N405" s="90"/>
      <c r="O405" s="90"/>
      <c r="P405" s="90"/>
      <c r="Q405" s="90"/>
      <c r="R405" s="5"/>
      <c r="S405" s="5"/>
      <c r="T405" s="5"/>
      <c r="U405" s="5"/>
      <c r="V405" s="5"/>
      <c r="W405" s="5"/>
      <c r="X405" s="5"/>
      <c r="Y405" s="90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</row>
    <row r="406" spans="1:67" ht="15.75" customHeight="1">
      <c r="A406" s="5"/>
      <c r="B406" s="5"/>
      <c r="C406" s="5"/>
      <c r="D406" s="5"/>
      <c r="E406" s="5"/>
      <c r="F406" s="90"/>
      <c r="G406" s="5"/>
      <c r="H406" s="5"/>
      <c r="I406" s="5"/>
      <c r="J406" s="5"/>
      <c r="K406" s="5"/>
      <c r="L406" s="5"/>
      <c r="M406" s="90"/>
      <c r="N406" s="90"/>
      <c r="O406" s="90"/>
      <c r="P406" s="90"/>
      <c r="Q406" s="90"/>
      <c r="R406" s="5"/>
      <c r="S406" s="5"/>
      <c r="T406" s="5"/>
      <c r="U406" s="5"/>
      <c r="V406" s="5"/>
      <c r="W406" s="5"/>
      <c r="X406" s="5"/>
      <c r="Y406" s="90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</row>
    <row r="407" spans="1:67" ht="15.75" customHeight="1">
      <c r="A407" s="5"/>
      <c r="B407" s="5"/>
      <c r="C407" s="5"/>
      <c r="D407" s="5"/>
      <c r="E407" s="5"/>
      <c r="F407" s="90"/>
      <c r="G407" s="5"/>
      <c r="H407" s="5"/>
      <c r="I407" s="5"/>
      <c r="J407" s="5"/>
      <c r="K407" s="5"/>
      <c r="L407" s="5"/>
      <c r="M407" s="90"/>
      <c r="N407" s="90"/>
      <c r="O407" s="90"/>
      <c r="P407" s="90"/>
      <c r="Q407" s="90"/>
      <c r="R407" s="5"/>
      <c r="S407" s="5"/>
      <c r="T407" s="5"/>
      <c r="U407" s="5"/>
      <c r="V407" s="5"/>
      <c r="W407" s="5"/>
      <c r="X407" s="5"/>
      <c r="Y407" s="90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</row>
    <row r="408" spans="1:67" ht="15.75" customHeight="1">
      <c r="A408" s="5"/>
      <c r="B408" s="5"/>
      <c r="C408" s="5"/>
      <c r="D408" s="5"/>
      <c r="E408" s="5"/>
      <c r="F408" s="90"/>
      <c r="G408" s="5"/>
      <c r="H408" s="5"/>
      <c r="I408" s="5"/>
      <c r="J408" s="5"/>
      <c r="K408" s="5"/>
      <c r="L408" s="5"/>
      <c r="M408" s="90"/>
      <c r="N408" s="90"/>
      <c r="O408" s="90"/>
      <c r="P408" s="90"/>
      <c r="Q408" s="90"/>
      <c r="R408" s="5"/>
      <c r="S408" s="5"/>
      <c r="T408" s="5"/>
      <c r="U408" s="5"/>
      <c r="V408" s="5"/>
      <c r="W408" s="5"/>
      <c r="X408" s="5"/>
      <c r="Y408" s="90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</row>
    <row r="409" spans="1:67" ht="15.75" customHeight="1">
      <c r="A409" s="5"/>
      <c r="B409" s="5"/>
      <c r="C409" s="5"/>
      <c r="D409" s="5"/>
      <c r="E409" s="5"/>
      <c r="F409" s="90"/>
      <c r="G409" s="5"/>
      <c r="H409" s="5"/>
      <c r="I409" s="5"/>
      <c r="J409" s="5"/>
      <c r="K409" s="5"/>
      <c r="L409" s="5"/>
      <c r="M409" s="90"/>
      <c r="N409" s="90"/>
      <c r="O409" s="90"/>
      <c r="P409" s="90"/>
      <c r="Q409" s="90"/>
      <c r="R409" s="5"/>
      <c r="S409" s="5"/>
      <c r="T409" s="5"/>
      <c r="U409" s="5"/>
      <c r="V409" s="5"/>
      <c r="W409" s="5"/>
      <c r="X409" s="5"/>
      <c r="Y409" s="90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</row>
    <row r="410" spans="1:67" ht="15.75" customHeight="1">
      <c r="A410" s="5"/>
      <c r="B410" s="5"/>
      <c r="C410" s="5"/>
      <c r="D410" s="5"/>
      <c r="E410" s="5"/>
      <c r="F410" s="90"/>
      <c r="G410" s="5"/>
      <c r="H410" s="5"/>
      <c r="I410" s="5"/>
      <c r="J410" s="5"/>
      <c r="K410" s="5"/>
      <c r="L410" s="5"/>
      <c r="M410" s="90"/>
      <c r="N410" s="90"/>
      <c r="O410" s="90"/>
      <c r="P410" s="90"/>
      <c r="Q410" s="90"/>
      <c r="R410" s="5"/>
      <c r="S410" s="5"/>
      <c r="T410" s="5"/>
      <c r="U410" s="5"/>
      <c r="V410" s="5"/>
      <c r="W410" s="5"/>
      <c r="X410" s="5"/>
      <c r="Y410" s="90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</row>
    <row r="411" spans="1:67" ht="15.75" customHeight="1">
      <c r="A411" s="5"/>
      <c r="B411" s="5"/>
      <c r="C411" s="5"/>
      <c r="D411" s="5"/>
      <c r="E411" s="5"/>
      <c r="F411" s="90"/>
      <c r="G411" s="5"/>
      <c r="H411" s="5"/>
      <c r="I411" s="5"/>
      <c r="J411" s="5"/>
      <c r="K411" s="5"/>
      <c r="L411" s="5"/>
      <c r="M411" s="90"/>
      <c r="N411" s="90"/>
      <c r="O411" s="90"/>
      <c r="P411" s="90"/>
      <c r="Q411" s="90"/>
      <c r="R411" s="5"/>
      <c r="S411" s="5"/>
      <c r="T411" s="5"/>
      <c r="U411" s="5"/>
      <c r="V411" s="5"/>
      <c r="W411" s="5"/>
      <c r="X411" s="5"/>
      <c r="Y411" s="90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</row>
    <row r="412" spans="1:67" ht="15.75" customHeight="1">
      <c r="A412" s="5"/>
      <c r="B412" s="5"/>
      <c r="C412" s="5"/>
      <c r="D412" s="5"/>
      <c r="E412" s="5"/>
      <c r="F412" s="90"/>
      <c r="G412" s="5"/>
      <c r="H412" s="5"/>
      <c r="I412" s="5"/>
      <c r="J412" s="5"/>
      <c r="K412" s="5"/>
      <c r="L412" s="5"/>
      <c r="M412" s="90"/>
      <c r="N412" s="90"/>
      <c r="O412" s="90"/>
      <c r="P412" s="90"/>
      <c r="Q412" s="90"/>
      <c r="R412" s="5"/>
      <c r="S412" s="5"/>
      <c r="T412" s="5"/>
      <c r="U412" s="5"/>
      <c r="V412" s="5"/>
      <c r="W412" s="5"/>
      <c r="X412" s="5"/>
      <c r="Y412" s="90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</row>
    <row r="413" spans="1:67" ht="15.75" customHeight="1">
      <c r="A413" s="5"/>
      <c r="B413" s="5"/>
      <c r="C413" s="5"/>
      <c r="D413" s="5"/>
      <c r="E413" s="5"/>
      <c r="F413" s="90"/>
      <c r="G413" s="5"/>
      <c r="H413" s="5"/>
      <c r="I413" s="5"/>
      <c r="J413" s="5"/>
      <c r="K413" s="5"/>
      <c r="L413" s="5"/>
      <c r="M413" s="90"/>
      <c r="N413" s="90"/>
      <c r="O413" s="90"/>
      <c r="P413" s="90"/>
      <c r="Q413" s="90"/>
      <c r="R413" s="5"/>
      <c r="S413" s="5"/>
      <c r="T413" s="5"/>
      <c r="U413" s="5"/>
      <c r="V413" s="5"/>
      <c r="W413" s="5"/>
      <c r="X413" s="5"/>
      <c r="Y413" s="90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</row>
    <row r="414" spans="1:67" ht="15.75" customHeight="1">
      <c r="A414" s="5"/>
      <c r="B414" s="5"/>
      <c r="C414" s="5"/>
      <c r="D414" s="5"/>
      <c r="E414" s="5"/>
      <c r="F414" s="90"/>
      <c r="G414" s="5"/>
      <c r="H414" s="5"/>
      <c r="I414" s="5"/>
      <c r="J414" s="5"/>
      <c r="K414" s="5"/>
      <c r="L414" s="5"/>
      <c r="M414" s="90"/>
      <c r="N414" s="90"/>
      <c r="O414" s="90"/>
      <c r="P414" s="90"/>
      <c r="Q414" s="90"/>
      <c r="R414" s="5"/>
      <c r="S414" s="5"/>
      <c r="T414" s="5"/>
      <c r="U414" s="5"/>
      <c r="V414" s="5"/>
      <c r="W414" s="5"/>
      <c r="X414" s="5"/>
      <c r="Y414" s="90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</row>
    <row r="415" spans="1:67" ht="15.75" customHeight="1">
      <c r="A415" s="5"/>
      <c r="B415" s="5"/>
      <c r="C415" s="5"/>
      <c r="D415" s="5"/>
      <c r="E415" s="5"/>
      <c r="F415" s="90"/>
      <c r="G415" s="5"/>
      <c r="H415" s="5"/>
      <c r="I415" s="5"/>
      <c r="J415" s="5"/>
      <c r="K415" s="5"/>
      <c r="L415" s="5"/>
      <c r="M415" s="90"/>
      <c r="N415" s="90"/>
      <c r="O415" s="90"/>
      <c r="P415" s="90"/>
      <c r="Q415" s="90"/>
      <c r="R415" s="5"/>
      <c r="S415" s="5"/>
      <c r="T415" s="5"/>
      <c r="U415" s="5"/>
      <c r="V415" s="5"/>
      <c r="W415" s="5"/>
      <c r="X415" s="5"/>
      <c r="Y415" s="90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</row>
    <row r="416" spans="1:67" ht="15.75" customHeight="1">
      <c r="A416" s="5"/>
      <c r="B416" s="5"/>
      <c r="C416" s="5"/>
      <c r="D416" s="5"/>
      <c r="E416" s="5"/>
      <c r="F416" s="90"/>
      <c r="G416" s="5"/>
      <c r="H416" s="5"/>
      <c r="I416" s="5"/>
      <c r="J416" s="5"/>
      <c r="K416" s="5"/>
      <c r="L416" s="5"/>
      <c r="M416" s="90"/>
      <c r="N416" s="90"/>
      <c r="O416" s="90"/>
      <c r="P416" s="90"/>
      <c r="Q416" s="90"/>
      <c r="R416" s="5"/>
      <c r="S416" s="5"/>
      <c r="T416" s="5"/>
      <c r="U416" s="5"/>
      <c r="V416" s="5"/>
      <c r="W416" s="5"/>
      <c r="X416" s="5"/>
      <c r="Y416" s="90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</row>
    <row r="417" spans="1:67" ht="15.75" customHeight="1">
      <c r="A417" s="5"/>
      <c r="B417" s="5"/>
      <c r="C417" s="5"/>
      <c r="D417" s="5"/>
      <c r="E417" s="5"/>
      <c r="F417" s="90"/>
      <c r="G417" s="5"/>
      <c r="H417" s="5"/>
      <c r="I417" s="5"/>
      <c r="J417" s="5"/>
      <c r="K417" s="5"/>
      <c r="L417" s="5"/>
      <c r="M417" s="90"/>
      <c r="N417" s="90"/>
      <c r="O417" s="90"/>
      <c r="P417" s="90"/>
      <c r="Q417" s="90"/>
      <c r="R417" s="5"/>
      <c r="S417" s="5"/>
      <c r="T417" s="5"/>
      <c r="U417" s="5"/>
      <c r="V417" s="5"/>
      <c r="W417" s="5"/>
      <c r="X417" s="5"/>
      <c r="Y417" s="90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</row>
    <row r="418" spans="1:67" ht="15.75" customHeight="1">
      <c r="A418" s="5"/>
      <c r="B418" s="5"/>
      <c r="C418" s="5"/>
      <c r="D418" s="5"/>
      <c r="E418" s="5"/>
      <c r="F418" s="90"/>
      <c r="G418" s="5"/>
      <c r="H418" s="5"/>
      <c r="I418" s="5"/>
      <c r="J418" s="5"/>
      <c r="K418" s="5"/>
      <c r="L418" s="5"/>
      <c r="M418" s="90"/>
      <c r="N418" s="90"/>
      <c r="O418" s="90"/>
      <c r="P418" s="90"/>
      <c r="Q418" s="90"/>
      <c r="R418" s="5"/>
      <c r="S418" s="5"/>
      <c r="T418" s="5"/>
      <c r="U418" s="5"/>
      <c r="V418" s="5"/>
      <c r="W418" s="5"/>
      <c r="X418" s="5"/>
      <c r="Y418" s="90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</row>
    <row r="419" spans="1:67" ht="15.75" customHeight="1">
      <c r="A419" s="5"/>
      <c r="B419" s="5"/>
      <c r="C419" s="5"/>
      <c r="D419" s="5"/>
      <c r="E419" s="5"/>
      <c r="F419" s="90"/>
      <c r="G419" s="5"/>
      <c r="H419" s="5"/>
      <c r="I419" s="5"/>
      <c r="J419" s="5"/>
      <c r="K419" s="5"/>
      <c r="L419" s="5"/>
      <c r="M419" s="90"/>
      <c r="N419" s="90"/>
      <c r="O419" s="90"/>
      <c r="P419" s="90"/>
      <c r="Q419" s="90"/>
      <c r="R419" s="5"/>
      <c r="S419" s="5"/>
      <c r="T419" s="5"/>
      <c r="U419" s="5"/>
      <c r="V419" s="5"/>
      <c r="W419" s="5"/>
      <c r="X419" s="5"/>
      <c r="Y419" s="90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</row>
    <row r="420" spans="1:67" ht="15.75" customHeight="1">
      <c r="A420" s="5"/>
      <c r="B420" s="5"/>
      <c r="C420" s="5"/>
      <c r="D420" s="5"/>
      <c r="E420" s="5"/>
      <c r="F420" s="90"/>
      <c r="G420" s="5"/>
      <c r="H420" s="5"/>
      <c r="I420" s="5"/>
      <c r="J420" s="5"/>
      <c r="K420" s="5"/>
      <c r="L420" s="5"/>
      <c r="M420" s="90"/>
      <c r="N420" s="90"/>
      <c r="O420" s="90"/>
      <c r="P420" s="90"/>
      <c r="Q420" s="90"/>
      <c r="R420" s="5"/>
      <c r="S420" s="5"/>
      <c r="T420" s="5"/>
      <c r="U420" s="5"/>
      <c r="V420" s="5"/>
      <c r="W420" s="5"/>
      <c r="X420" s="5"/>
      <c r="Y420" s="90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</row>
    <row r="421" spans="1:67" ht="15.75" customHeight="1">
      <c r="A421" s="5"/>
      <c r="B421" s="5"/>
      <c r="C421" s="5"/>
      <c r="D421" s="5"/>
      <c r="E421" s="5"/>
      <c r="F421" s="90"/>
      <c r="G421" s="5"/>
      <c r="H421" s="5"/>
      <c r="I421" s="5"/>
      <c r="J421" s="5"/>
      <c r="K421" s="5"/>
      <c r="L421" s="5"/>
      <c r="M421" s="90"/>
      <c r="N421" s="90"/>
      <c r="O421" s="90"/>
      <c r="P421" s="90"/>
      <c r="Q421" s="90"/>
      <c r="R421" s="5"/>
      <c r="S421" s="5"/>
      <c r="T421" s="5"/>
      <c r="U421" s="5"/>
      <c r="V421" s="5"/>
      <c r="W421" s="5"/>
      <c r="X421" s="5"/>
      <c r="Y421" s="90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</row>
    <row r="422" spans="1:67" ht="15.75" customHeight="1">
      <c r="A422" s="5"/>
      <c r="B422" s="5"/>
      <c r="C422" s="5"/>
      <c r="D422" s="5"/>
      <c r="E422" s="5"/>
      <c r="F422" s="90"/>
      <c r="G422" s="5"/>
      <c r="H422" s="5"/>
      <c r="I422" s="5"/>
      <c r="J422" s="5"/>
      <c r="K422" s="5"/>
      <c r="L422" s="5"/>
      <c r="M422" s="90"/>
      <c r="N422" s="90"/>
      <c r="O422" s="90"/>
      <c r="P422" s="90"/>
      <c r="Q422" s="90"/>
      <c r="R422" s="5"/>
      <c r="S422" s="5"/>
      <c r="T422" s="5"/>
      <c r="U422" s="5"/>
      <c r="V422" s="5"/>
      <c r="W422" s="5"/>
      <c r="X422" s="5"/>
      <c r="Y422" s="90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</row>
    <row r="423" spans="1:67" ht="15.75" customHeight="1">
      <c r="A423" s="5"/>
      <c r="B423" s="5"/>
      <c r="C423" s="5"/>
      <c r="D423" s="5"/>
      <c r="E423" s="5"/>
      <c r="F423" s="90"/>
      <c r="G423" s="5"/>
      <c r="H423" s="5"/>
      <c r="I423" s="5"/>
      <c r="J423" s="5"/>
      <c r="K423" s="5"/>
      <c r="L423" s="5"/>
      <c r="M423" s="90"/>
      <c r="N423" s="90"/>
      <c r="O423" s="90"/>
      <c r="P423" s="90"/>
      <c r="Q423" s="90"/>
      <c r="R423" s="5"/>
      <c r="S423" s="5"/>
      <c r="T423" s="5"/>
      <c r="U423" s="5"/>
      <c r="V423" s="5"/>
      <c r="W423" s="5"/>
      <c r="X423" s="5"/>
      <c r="Y423" s="90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</row>
    <row r="424" spans="1:67" ht="15.75" customHeight="1">
      <c r="A424" s="5"/>
      <c r="B424" s="5"/>
      <c r="C424" s="5"/>
      <c r="D424" s="5"/>
      <c r="E424" s="5"/>
      <c r="F424" s="90"/>
      <c r="G424" s="5"/>
      <c r="H424" s="5"/>
      <c r="I424" s="5"/>
      <c r="J424" s="5"/>
      <c r="K424" s="5"/>
      <c r="L424" s="5"/>
      <c r="M424" s="90"/>
      <c r="N424" s="90"/>
      <c r="O424" s="90"/>
      <c r="P424" s="90"/>
      <c r="Q424" s="90"/>
      <c r="R424" s="5"/>
      <c r="S424" s="5"/>
      <c r="T424" s="5"/>
      <c r="U424" s="5"/>
      <c r="V424" s="5"/>
      <c r="W424" s="5"/>
      <c r="X424" s="5"/>
      <c r="Y424" s="90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</row>
    <row r="425" spans="1:67" ht="15.75" customHeight="1">
      <c r="A425" s="5"/>
      <c r="B425" s="5"/>
      <c r="C425" s="5"/>
      <c r="D425" s="5"/>
      <c r="E425" s="5"/>
      <c r="F425" s="90"/>
      <c r="G425" s="5"/>
      <c r="H425" s="5"/>
      <c r="I425" s="5"/>
      <c r="J425" s="5"/>
      <c r="K425" s="5"/>
      <c r="L425" s="5"/>
      <c r="M425" s="90"/>
      <c r="N425" s="90"/>
      <c r="O425" s="90"/>
      <c r="P425" s="90"/>
      <c r="Q425" s="90"/>
      <c r="R425" s="5"/>
      <c r="S425" s="5"/>
      <c r="T425" s="5"/>
      <c r="U425" s="5"/>
      <c r="V425" s="5"/>
      <c r="W425" s="5"/>
      <c r="X425" s="5"/>
      <c r="Y425" s="90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</row>
    <row r="426" spans="1:67" ht="15.75" customHeight="1">
      <c r="A426" s="5"/>
      <c r="B426" s="5"/>
      <c r="C426" s="5"/>
      <c r="D426" s="5"/>
      <c r="E426" s="5"/>
      <c r="F426" s="90"/>
      <c r="G426" s="5"/>
      <c r="H426" s="5"/>
      <c r="I426" s="5"/>
      <c r="J426" s="5"/>
      <c r="K426" s="5"/>
      <c r="L426" s="5"/>
      <c r="M426" s="90"/>
      <c r="N426" s="90"/>
      <c r="O426" s="90"/>
      <c r="P426" s="90"/>
      <c r="Q426" s="90"/>
      <c r="R426" s="5"/>
      <c r="S426" s="5"/>
      <c r="T426" s="5"/>
      <c r="U426" s="5"/>
      <c r="V426" s="5"/>
      <c r="W426" s="5"/>
      <c r="X426" s="5"/>
      <c r="Y426" s="90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</row>
    <row r="427" spans="1:67" ht="15.75" customHeight="1">
      <c r="A427" s="5"/>
      <c r="B427" s="5"/>
      <c r="C427" s="5"/>
      <c r="D427" s="5"/>
      <c r="E427" s="5"/>
      <c r="F427" s="90"/>
      <c r="G427" s="5"/>
      <c r="H427" s="5"/>
      <c r="I427" s="5"/>
      <c r="J427" s="5"/>
      <c r="K427" s="5"/>
      <c r="L427" s="5"/>
      <c r="M427" s="90"/>
      <c r="N427" s="90"/>
      <c r="O427" s="90"/>
      <c r="P427" s="90"/>
      <c r="Q427" s="90"/>
      <c r="R427" s="5"/>
      <c r="S427" s="5"/>
      <c r="T427" s="5"/>
      <c r="U427" s="5"/>
      <c r="V427" s="5"/>
      <c r="W427" s="5"/>
      <c r="X427" s="5"/>
      <c r="Y427" s="90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</row>
    <row r="428" spans="1:67" ht="15.75" customHeight="1">
      <c r="A428" s="5"/>
      <c r="B428" s="5"/>
      <c r="C428" s="5"/>
      <c r="D428" s="5"/>
      <c r="E428" s="5"/>
      <c r="F428" s="90"/>
      <c r="G428" s="5"/>
      <c r="H428" s="5"/>
      <c r="I428" s="5"/>
      <c r="J428" s="5"/>
      <c r="K428" s="5"/>
      <c r="L428" s="5"/>
      <c r="M428" s="90"/>
      <c r="N428" s="90"/>
      <c r="O428" s="90"/>
      <c r="P428" s="90"/>
      <c r="Q428" s="90"/>
      <c r="R428" s="5"/>
      <c r="S428" s="5"/>
      <c r="T428" s="5"/>
      <c r="U428" s="5"/>
      <c r="V428" s="5"/>
      <c r="W428" s="5"/>
      <c r="X428" s="5"/>
      <c r="Y428" s="90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</row>
    <row r="429" spans="1:67" ht="15.75" customHeight="1">
      <c r="A429" s="5"/>
      <c r="B429" s="5"/>
      <c r="C429" s="5"/>
      <c r="D429" s="5"/>
      <c r="E429" s="5"/>
      <c r="F429" s="90"/>
      <c r="G429" s="5"/>
      <c r="H429" s="5"/>
      <c r="I429" s="5"/>
      <c r="J429" s="5"/>
      <c r="K429" s="5"/>
      <c r="L429" s="5"/>
      <c r="M429" s="90"/>
      <c r="N429" s="90"/>
      <c r="O429" s="90"/>
      <c r="P429" s="90"/>
      <c r="Q429" s="90"/>
      <c r="R429" s="5"/>
      <c r="S429" s="5"/>
      <c r="T429" s="5"/>
      <c r="U429" s="5"/>
      <c r="V429" s="5"/>
      <c r="W429" s="5"/>
      <c r="X429" s="5"/>
      <c r="Y429" s="90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</row>
    <row r="430" spans="1:67" ht="15.75" customHeight="1">
      <c r="A430" s="5"/>
      <c r="B430" s="5"/>
      <c r="C430" s="5"/>
      <c r="D430" s="5"/>
      <c r="E430" s="5"/>
      <c r="F430" s="90"/>
      <c r="G430" s="5"/>
      <c r="H430" s="5"/>
      <c r="I430" s="5"/>
      <c r="J430" s="5"/>
      <c r="K430" s="5"/>
      <c r="L430" s="5"/>
      <c r="M430" s="90"/>
      <c r="N430" s="90"/>
      <c r="O430" s="90"/>
      <c r="P430" s="90"/>
      <c r="Q430" s="90"/>
      <c r="R430" s="5"/>
      <c r="S430" s="5"/>
      <c r="T430" s="5"/>
      <c r="U430" s="5"/>
      <c r="V430" s="5"/>
      <c r="W430" s="5"/>
      <c r="X430" s="5"/>
      <c r="Y430" s="90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</row>
    <row r="431" spans="1:67" ht="15.75" customHeight="1">
      <c r="A431" s="5"/>
      <c r="B431" s="5"/>
      <c r="C431" s="5"/>
      <c r="D431" s="5"/>
      <c r="E431" s="5"/>
      <c r="F431" s="90"/>
      <c r="G431" s="5"/>
      <c r="H431" s="5"/>
      <c r="I431" s="5"/>
      <c r="J431" s="5"/>
      <c r="K431" s="5"/>
      <c r="L431" s="5"/>
      <c r="M431" s="90"/>
      <c r="N431" s="90"/>
      <c r="O431" s="90"/>
      <c r="P431" s="90"/>
      <c r="Q431" s="90"/>
      <c r="R431" s="5"/>
      <c r="S431" s="5"/>
      <c r="T431" s="5"/>
      <c r="U431" s="5"/>
      <c r="V431" s="5"/>
      <c r="W431" s="5"/>
      <c r="X431" s="5"/>
      <c r="Y431" s="90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</row>
    <row r="432" spans="1:67" ht="15.75" customHeight="1">
      <c r="A432" s="5"/>
      <c r="B432" s="5"/>
      <c r="C432" s="5"/>
      <c r="D432" s="5"/>
      <c r="E432" s="5"/>
      <c r="F432" s="90"/>
      <c r="G432" s="5"/>
      <c r="H432" s="5"/>
      <c r="I432" s="5"/>
      <c r="J432" s="5"/>
      <c r="K432" s="5"/>
      <c r="L432" s="5"/>
      <c r="M432" s="90"/>
      <c r="N432" s="90"/>
      <c r="O432" s="90"/>
      <c r="P432" s="90"/>
      <c r="Q432" s="90"/>
      <c r="R432" s="5"/>
      <c r="S432" s="5"/>
      <c r="T432" s="5"/>
      <c r="U432" s="5"/>
      <c r="V432" s="5"/>
      <c r="W432" s="5"/>
      <c r="X432" s="5"/>
      <c r="Y432" s="90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</row>
    <row r="433" spans="1:67" ht="15.75" customHeight="1">
      <c r="A433" s="5"/>
      <c r="B433" s="5"/>
      <c r="C433" s="5"/>
      <c r="D433" s="5"/>
      <c r="E433" s="5"/>
      <c r="F433" s="90"/>
      <c r="G433" s="5"/>
      <c r="H433" s="5"/>
      <c r="I433" s="5"/>
      <c r="J433" s="5"/>
      <c r="K433" s="5"/>
      <c r="L433" s="5"/>
      <c r="M433" s="90"/>
      <c r="N433" s="90"/>
      <c r="O433" s="90"/>
      <c r="P433" s="90"/>
      <c r="Q433" s="90"/>
      <c r="R433" s="5"/>
      <c r="S433" s="5"/>
      <c r="T433" s="5"/>
      <c r="U433" s="5"/>
      <c r="V433" s="5"/>
      <c r="W433" s="5"/>
      <c r="X433" s="5"/>
      <c r="Y433" s="90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</row>
    <row r="434" spans="1:67" ht="15.75" customHeight="1">
      <c r="A434" s="5"/>
      <c r="B434" s="5"/>
      <c r="C434" s="5"/>
      <c r="D434" s="5"/>
      <c r="E434" s="5"/>
      <c r="F434" s="90"/>
      <c r="G434" s="5"/>
      <c r="H434" s="5"/>
      <c r="I434" s="5"/>
      <c r="J434" s="5"/>
      <c r="K434" s="5"/>
      <c r="L434" s="5"/>
      <c r="M434" s="90"/>
      <c r="N434" s="90"/>
      <c r="O434" s="90"/>
      <c r="P434" s="90"/>
      <c r="Q434" s="90"/>
      <c r="R434" s="5"/>
      <c r="S434" s="5"/>
      <c r="T434" s="5"/>
      <c r="U434" s="5"/>
      <c r="V434" s="5"/>
      <c r="W434" s="5"/>
      <c r="X434" s="5"/>
      <c r="Y434" s="90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</row>
    <row r="435" spans="1:67" ht="15.75" customHeight="1">
      <c r="A435" s="5"/>
      <c r="B435" s="5"/>
      <c r="C435" s="5"/>
      <c r="D435" s="5"/>
      <c r="E435" s="5"/>
      <c r="F435" s="90"/>
      <c r="G435" s="5"/>
      <c r="H435" s="5"/>
      <c r="I435" s="5"/>
      <c r="J435" s="5"/>
      <c r="K435" s="5"/>
      <c r="L435" s="5"/>
      <c r="M435" s="90"/>
      <c r="N435" s="90"/>
      <c r="O435" s="90"/>
      <c r="P435" s="90"/>
      <c r="Q435" s="90"/>
      <c r="R435" s="5"/>
      <c r="S435" s="5"/>
      <c r="T435" s="5"/>
      <c r="U435" s="5"/>
      <c r="V435" s="5"/>
      <c r="W435" s="5"/>
      <c r="X435" s="5"/>
      <c r="Y435" s="90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</row>
    <row r="436" spans="1:67" ht="15.75" customHeight="1">
      <c r="A436" s="5"/>
      <c r="B436" s="5"/>
      <c r="C436" s="5"/>
      <c r="D436" s="5"/>
      <c r="E436" s="5"/>
      <c r="F436" s="90"/>
      <c r="G436" s="5"/>
      <c r="H436" s="5"/>
      <c r="I436" s="5"/>
      <c r="J436" s="5"/>
      <c r="K436" s="5"/>
      <c r="L436" s="5"/>
      <c r="M436" s="90"/>
      <c r="N436" s="90"/>
      <c r="O436" s="90"/>
      <c r="P436" s="90"/>
      <c r="Q436" s="90"/>
      <c r="R436" s="5"/>
      <c r="S436" s="5"/>
      <c r="T436" s="5"/>
      <c r="U436" s="5"/>
      <c r="V436" s="5"/>
      <c r="W436" s="5"/>
      <c r="X436" s="5"/>
      <c r="Y436" s="90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</row>
    <row r="437" spans="1:67" ht="15.75" customHeight="1">
      <c r="A437" s="5"/>
      <c r="B437" s="5"/>
      <c r="C437" s="5"/>
      <c r="D437" s="5"/>
      <c r="E437" s="5"/>
      <c r="F437" s="90"/>
      <c r="G437" s="5"/>
      <c r="H437" s="5"/>
      <c r="I437" s="5"/>
      <c r="J437" s="5"/>
      <c r="K437" s="5"/>
      <c r="L437" s="5"/>
      <c r="M437" s="90"/>
      <c r="N437" s="90"/>
      <c r="O437" s="90"/>
      <c r="P437" s="90"/>
      <c r="Q437" s="90"/>
      <c r="R437" s="5"/>
      <c r="S437" s="5"/>
      <c r="T437" s="5"/>
      <c r="U437" s="5"/>
      <c r="V437" s="5"/>
      <c r="W437" s="5"/>
      <c r="X437" s="5"/>
      <c r="Y437" s="90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</row>
    <row r="438" spans="1:67" ht="15.75" customHeight="1">
      <c r="A438" s="5"/>
      <c r="B438" s="5"/>
      <c r="C438" s="5"/>
      <c r="D438" s="5"/>
      <c r="E438" s="5"/>
      <c r="F438" s="90"/>
      <c r="G438" s="5"/>
      <c r="H438" s="5"/>
      <c r="I438" s="5"/>
      <c r="J438" s="5"/>
      <c r="K438" s="5"/>
      <c r="L438" s="5"/>
      <c r="M438" s="90"/>
      <c r="N438" s="90"/>
      <c r="O438" s="90"/>
      <c r="P438" s="90"/>
      <c r="Q438" s="90"/>
      <c r="R438" s="5"/>
      <c r="S438" s="5"/>
      <c r="T438" s="5"/>
      <c r="U438" s="5"/>
      <c r="V438" s="5"/>
      <c r="W438" s="5"/>
      <c r="X438" s="5"/>
      <c r="Y438" s="90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</row>
    <row r="439" spans="1:67" ht="15.75" customHeight="1">
      <c r="A439" s="5"/>
      <c r="B439" s="5"/>
      <c r="C439" s="5"/>
      <c r="D439" s="5"/>
      <c r="E439" s="5"/>
      <c r="F439" s="90"/>
      <c r="G439" s="5"/>
      <c r="H439" s="5"/>
      <c r="I439" s="5"/>
      <c r="J439" s="5"/>
      <c r="K439" s="5"/>
      <c r="L439" s="5"/>
      <c r="M439" s="90"/>
      <c r="N439" s="90"/>
      <c r="O439" s="90"/>
      <c r="P439" s="90"/>
      <c r="Q439" s="90"/>
      <c r="R439" s="5"/>
      <c r="S439" s="5"/>
      <c r="T439" s="5"/>
      <c r="U439" s="5"/>
      <c r="V439" s="5"/>
      <c r="W439" s="5"/>
      <c r="X439" s="5"/>
      <c r="Y439" s="90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</row>
    <row r="440" spans="1:67" ht="15.75" customHeight="1">
      <c r="A440" s="5"/>
      <c r="B440" s="5"/>
      <c r="C440" s="5"/>
      <c r="D440" s="5"/>
      <c r="E440" s="5"/>
      <c r="F440" s="90"/>
      <c r="G440" s="5"/>
      <c r="H440" s="5"/>
      <c r="I440" s="5"/>
      <c r="J440" s="5"/>
      <c r="K440" s="5"/>
      <c r="L440" s="5"/>
      <c r="M440" s="90"/>
      <c r="N440" s="90"/>
      <c r="O440" s="90"/>
      <c r="P440" s="90"/>
      <c r="Q440" s="90"/>
      <c r="R440" s="5"/>
      <c r="S440" s="5"/>
      <c r="T440" s="5"/>
      <c r="U440" s="5"/>
      <c r="V440" s="5"/>
      <c r="W440" s="5"/>
      <c r="X440" s="5"/>
      <c r="Y440" s="90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</row>
    <row r="441" spans="1:67" ht="15.75" customHeight="1">
      <c r="A441" s="5"/>
      <c r="B441" s="5"/>
      <c r="C441" s="5"/>
      <c r="D441" s="5"/>
      <c r="E441" s="5"/>
      <c r="F441" s="90"/>
      <c r="G441" s="5"/>
      <c r="H441" s="5"/>
      <c r="I441" s="5"/>
      <c r="J441" s="5"/>
      <c r="K441" s="5"/>
      <c r="L441" s="5"/>
      <c r="M441" s="90"/>
      <c r="N441" s="90"/>
      <c r="O441" s="90"/>
      <c r="P441" s="90"/>
      <c r="Q441" s="90"/>
      <c r="R441" s="5"/>
      <c r="S441" s="5"/>
      <c r="T441" s="5"/>
      <c r="U441" s="5"/>
      <c r="V441" s="5"/>
      <c r="W441" s="5"/>
      <c r="X441" s="5"/>
      <c r="Y441" s="90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</row>
    <row r="442" spans="1:67" ht="15.75" customHeight="1">
      <c r="A442" s="5"/>
      <c r="B442" s="5"/>
      <c r="C442" s="5"/>
      <c r="D442" s="5"/>
      <c r="E442" s="5"/>
      <c r="F442" s="90"/>
      <c r="G442" s="5"/>
      <c r="H442" s="5"/>
      <c r="I442" s="5"/>
      <c r="J442" s="5"/>
      <c r="K442" s="5"/>
      <c r="L442" s="5"/>
      <c r="M442" s="90"/>
      <c r="N442" s="90"/>
      <c r="O442" s="90"/>
      <c r="P442" s="90"/>
      <c r="Q442" s="90"/>
      <c r="R442" s="5"/>
      <c r="S442" s="5"/>
      <c r="T442" s="5"/>
      <c r="U442" s="5"/>
      <c r="V442" s="5"/>
      <c r="W442" s="5"/>
      <c r="X442" s="5"/>
      <c r="Y442" s="90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</row>
    <row r="443" spans="1:67" ht="15.75" customHeight="1">
      <c r="A443" s="5"/>
      <c r="B443" s="5"/>
      <c r="C443" s="5"/>
      <c r="D443" s="5"/>
      <c r="E443" s="5"/>
      <c r="F443" s="90"/>
      <c r="G443" s="5"/>
      <c r="H443" s="5"/>
      <c r="I443" s="5"/>
      <c r="J443" s="5"/>
      <c r="K443" s="5"/>
      <c r="L443" s="5"/>
      <c r="M443" s="90"/>
      <c r="N443" s="90"/>
      <c r="O443" s="90"/>
      <c r="P443" s="90"/>
      <c r="Q443" s="90"/>
      <c r="R443" s="5"/>
      <c r="S443" s="5"/>
      <c r="T443" s="5"/>
      <c r="U443" s="5"/>
      <c r="V443" s="5"/>
      <c r="W443" s="5"/>
      <c r="X443" s="5"/>
      <c r="Y443" s="90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</row>
    <row r="444" spans="1:67" ht="15.75" customHeight="1">
      <c r="A444" s="5"/>
      <c r="B444" s="5"/>
      <c r="C444" s="5"/>
      <c r="D444" s="5"/>
      <c r="E444" s="5"/>
      <c r="F444" s="90"/>
      <c r="G444" s="5"/>
      <c r="H444" s="5"/>
      <c r="I444" s="5"/>
      <c r="J444" s="5"/>
      <c r="K444" s="5"/>
      <c r="L444" s="5"/>
      <c r="M444" s="90"/>
      <c r="N444" s="90"/>
      <c r="O444" s="90"/>
      <c r="P444" s="90"/>
      <c r="Q444" s="90"/>
      <c r="R444" s="5"/>
      <c r="S444" s="5"/>
      <c r="T444" s="5"/>
      <c r="U444" s="5"/>
      <c r="V444" s="5"/>
      <c r="W444" s="5"/>
      <c r="X444" s="5"/>
      <c r="Y444" s="90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</row>
    <row r="445" spans="1:67" ht="15.75" customHeight="1">
      <c r="A445" s="5"/>
      <c r="B445" s="5"/>
      <c r="C445" s="5"/>
      <c r="D445" s="5"/>
      <c r="E445" s="5"/>
      <c r="F445" s="90"/>
      <c r="G445" s="5"/>
      <c r="H445" s="5"/>
      <c r="I445" s="5"/>
      <c r="J445" s="5"/>
      <c r="K445" s="5"/>
      <c r="L445" s="5"/>
      <c r="M445" s="90"/>
      <c r="N445" s="90"/>
      <c r="O445" s="90"/>
      <c r="P445" s="90"/>
      <c r="Q445" s="90"/>
      <c r="R445" s="5"/>
      <c r="S445" s="5"/>
      <c r="T445" s="5"/>
      <c r="U445" s="5"/>
      <c r="V445" s="5"/>
      <c r="W445" s="5"/>
      <c r="X445" s="5"/>
      <c r="Y445" s="90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</row>
    <row r="446" spans="1:67" ht="15.75" customHeight="1">
      <c r="A446" s="5"/>
      <c r="B446" s="5"/>
      <c r="C446" s="5"/>
      <c r="D446" s="5"/>
      <c r="E446" s="5"/>
      <c r="F446" s="90"/>
      <c r="G446" s="5"/>
      <c r="H446" s="5"/>
      <c r="I446" s="5"/>
      <c r="J446" s="5"/>
      <c r="K446" s="5"/>
      <c r="L446" s="5"/>
      <c r="M446" s="90"/>
      <c r="N446" s="90"/>
      <c r="O446" s="90"/>
      <c r="P446" s="90"/>
      <c r="Q446" s="90"/>
      <c r="R446" s="5"/>
      <c r="S446" s="5"/>
      <c r="T446" s="5"/>
      <c r="U446" s="5"/>
      <c r="V446" s="5"/>
      <c r="W446" s="5"/>
      <c r="X446" s="5"/>
      <c r="Y446" s="90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</row>
    <row r="447" spans="1:67" ht="15.75" customHeight="1">
      <c r="A447" s="5"/>
      <c r="B447" s="5"/>
      <c r="C447" s="5"/>
      <c r="D447" s="5"/>
      <c r="E447" s="5"/>
      <c r="F447" s="90"/>
      <c r="G447" s="5"/>
      <c r="H447" s="5"/>
      <c r="I447" s="5"/>
      <c r="J447" s="5"/>
      <c r="K447" s="5"/>
      <c r="L447" s="5"/>
      <c r="M447" s="90"/>
      <c r="N447" s="90"/>
      <c r="O447" s="90"/>
      <c r="P447" s="90"/>
      <c r="Q447" s="90"/>
      <c r="R447" s="5"/>
      <c r="S447" s="5"/>
      <c r="T447" s="5"/>
      <c r="U447" s="5"/>
      <c r="V447" s="5"/>
      <c r="W447" s="5"/>
      <c r="X447" s="5"/>
      <c r="Y447" s="90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</row>
    <row r="448" spans="1:67" ht="15.75" customHeight="1">
      <c r="A448" s="5"/>
      <c r="B448" s="5"/>
      <c r="C448" s="5"/>
      <c r="D448" s="5"/>
      <c r="E448" s="5"/>
      <c r="F448" s="90"/>
      <c r="G448" s="5"/>
      <c r="H448" s="5"/>
      <c r="I448" s="5"/>
      <c r="J448" s="5"/>
      <c r="K448" s="5"/>
      <c r="L448" s="5"/>
      <c r="M448" s="90"/>
      <c r="N448" s="90"/>
      <c r="O448" s="90"/>
      <c r="P448" s="90"/>
      <c r="Q448" s="90"/>
      <c r="R448" s="5"/>
      <c r="S448" s="5"/>
      <c r="T448" s="5"/>
      <c r="U448" s="5"/>
      <c r="V448" s="5"/>
      <c r="W448" s="5"/>
      <c r="X448" s="5"/>
      <c r="Y448" s="90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</row>
    <row r="449" spans="1:67" ht="15.75" customHeight="1">
      <c r="A449" s="5"/>
      <c r="B449" s="5"/>
      <c r="C449" s="5"/>
      <c r="D449" s="5"/>
      <c r="E449" s="5"/>
      <c r="F449" s="90"/>
      <c r="G449" s="5"/>
      <c r="H449" s="5"/>
      <c r="I449" s="5"/>
      <c r="J449" s="5"/>
      <c r="K449" s="5"/>
      <c r="L449" s="5"/>
      <c r="M449" s="90"/>
      <c r="N449" s="90"/>
      <c r="O449" s="90"/>
      <c r="P449" s="90"/>
      <c r="Q449" s="90"/>
      <c r="R449" s="5"/>
      <c r="S449" s="5"/>
      <c r="T449" s="5"/>
      <c r="U449" s="5"/>
      <c r="V449" s="5"/>
      <c r="W449" s="5"/>
      <c r="X449" s="5"/>
      <c r="Y449" s="90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</row>
    <row r="450" spans="1:67" ht="15.75" customHeight="1">
      <c r="A450" s="5"/>
      <c r="B450" s="5"/>
      <c r="C450" s="5"/>
      <c r="D450" s="5"/>
      <c r="E450" s="5"/>
      <c r="F450" s="90"/>
      <c r="G450" s="5"/>
      <c r="H450" s="5"/>
      <c r="I450" s="5"/>
      <c r="J450" s="5"/>
      <c r="K450" s="5"/>
      <c r="L450" s="5"/>
      <c r="M450" s="90"/>
      <c r="N450" s="90"/>
      <c r="O450" s="90"/>
      <c r="P450" s="90"/>
      <c r="Q450" s="90"/>
      <c r="R450" s="5"/>
      <c r="S450" s="5"/>
      <c r="T450" s="5"/>
      <c r="U450" s="5"/>
      <c r="V450" s="5"/>
      <c r="W450" s="5"/>
      <c r="X450" s="5"/>
      <c r="Y450" s="90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</row>
    <row r="451" spans="1:67" ht="15.75" customHeight="1">
      <c r="A451" s="5"/>
      <c r="B451" s="5"/>
      <c r="C451" s="5"/>
      <c r="D451" s="5"/>
      <c r="E451" s="5"/>
      <c r="F451" s="90"/>
      <c r="G451" s="5"/>
      <c r="H451" s="5"/>
      <c r="I451" s="5"/>
      <c r="J451" s="5"/>
      <c r="K451" s="5"/>
      <c r="L451" s="5"/>
      <c r="M451" s="90"/>
      <c r="N451" s="90"/>
      <c r="O451" s="90"/>
      <c r="P451" s="90"/>
      <c r="Q451" s="90"/>
      <c r="R451" s="5"/>
      <c r="S451" s="5"/>
      <c r="T451" s="5"/>
      <c r="U451" s="5"/>
      <c r="V451" s="5"/>
      <c r="W451" s="5"/>
      <c r="X451" s="5"/>
      <c r="Y451" s="90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</row>
    <row r="452" spans="1:67" ht="15.75" customHeight="1">
      <c r="A452" s="5"/>
      <c r="B452" s="5"/>
      <c r="C452" s="5"/>
      <c r="D452" s="5"/>
      <c r="E452" s="5"/>
      <c r="F452" s="90"/>
      <c r="G452" s="5"/>
      <c r="H452" s="5"/>
      <c r="I452" s="5"/>
      <c r="J452" s="5"/>
      <c r="K452" s="5"/>
      <c r="L452" s="5"/>
      <c r="M452" s="90"/>
      <c r="N452" s="90"/>
      <c r="O452" s="90"/>
      <c r="P452" s="90"/>
      <c r="Q452" s="90"/>
      <c r="R452" s="5"/>
      <c r="S452" s="5"/>
      <c r="T452" s="5"/>
      <c r="U452" s="5"/>
      <c r="V452" s="5"/>
      <c r="W452" s="5"/>
      <c r="X452" s="5"/>
      <c r="Y452" s="90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</row>
    <row r="453" spans="1:67" ht="15.75" customHeight="1">
      <c r="A453" s="5"/>
      <c r="B453" s="5"/>
      <c r="C453" s="5"/>
      <c r="D453" s="5"/>
      <c r="E453" s="5"/>
      <c r="F453" s="90"/>
      <c r="G453" s="5"/>
      <c r="H453" s="5"/>
      <c r="I453" s="5"/>
      <c r="J453" s="5"/>
      <c r="K453" s="5"/>
      <c r="L453" s="5"/>
      <c r="M453" s="90"/>
      <c r="N453" s="90"/>
      <c r="O453" s="90"/>
      <c r="P453" s="90"/>
      <c r="Q453" s="90"/>
      <c r="R453" s="5"/>
      <c r="S453" s="5"/>
      <c r="T453" s="5"/>
      <c r="U453" s="5"/>
      <c r="V453" s="5"/>
      <c r="W453" s="5"/>
      <c r="X453" s="5"/>
      <c r="Y453" s="90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</row>
    <row r="454" spans="1:67" ht="15.75" customHeight="1">
      <c r="A454" s="5"/>
      <c r="B454" s="5"/>
      <c r="C454" s="5"/>
      <c r="D454" s="5"/>
      <c r="E454" s="5"/>
      <c r="F454" s="90"/>
      <c r="G454" s="5"/>
      <c r="H454" s="5"/>
      <c r="I454" s="5"/>
      <c r="J454" s="5"/>
      <c r="K454" s="5"/>
      <c r="L454" s="5"/>
      <c r="M454" s="90"/>
      <c r="N454" s="90"/>
      <c r="O454" s="90"/>
      <c r="P454" s="90"/>
      <c r="Q454" s="90"/>
      <c r="R454" s="5"/>
      <c r="S454" s="5"/>
      <c r="T454" s="5"/>
      <c r="U454" s="5"/>
      <c r="V454" s="5"/>
      <c r="W454" s="5"/>
      <c r="X454" s="5"/>
      <c r="Y454" s="90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</row>
    <row r="455" spans="1:67" ht="15.75" customHeight="1">
      <c r="A455" s="5"/>
      <c r="B455" s="5"/>
      <c r="C455" s="5"/>
      <c r="D455" s="5"/>
      <c r="E455" s="5"/>
      <c r="F455" s="90"/>
      <c r="G455" s="5"/>
      <c r="H455" s="5"/>
      <c r="I455" s="5"/>
      <c r="J455" s="5"/>
      <c r="K455" s="5"/>
      <c r="L455" s="5"/>
      <c r="M455" s="90"/>
      <c r="N455" s="90"/>
      <c r="O455" s="90"/>
      <c r="P455" s="90"/>
      <c r="Q455" s="90"/>
      <c r="R455" s="5"/>
      <c r="S455" s="5"/>
      <c r="T455" s="5"/>
      <c r="U455" s="5"/>
      <c r="V455" s="5"/>
      <c r="W455" s="5"/>
      <c r="X455" s="5"/>
      <c r="Y455" s="90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</row>
    <row r="456" spans="1:67" ht="15.75" customHeight="1">
      <c r="A456" s="5"/>
      <c r="B456" s="5"/>
      <c r="C456" s="5"/>
      <c r="D456" s="5"/>
      <c r="E456" s="5"/>
      <c r="F456" s="90"/>
      <c r="G456" s="5"/>
      <c r="H456" s="5"/>
      <c r="I456" s="5"/>
      <c r="J456" s="5"/>
      <c r="K456" s="5"/>
      <c r="L456" s="5"/>
      <c r="M456" s="90"/>
      <c r="N456" s="90"/>
      <c r="O456" s="90"/>
      <c r="P456" s="90"/>
      <c r="Q456" s="90"/>
      <c r="R456" s="5"/>
      <c r="S456" s="5"/>
      <c r="T456" s="5"/>
      <c r="U456" s="5"/>
      <c r="V456" s="5"/>
      <c r="W456" s="5"/>
      <c r="X456" s="5"/>
      <c r="Y456" s="90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</row>
    <row r="457" spans="1:67" ht="15.75" customHeight="1">
      <c r="A457" s="5"/>
      <c r="B457" s="5"/>
      <c r="C457" s="5"/>
      <c r="D457" s="5"/>
      <c r="E457" s="5"/>
      <c r="F457" s="90"/>
      <c r="G457" s="5"/>
      <c r="H457" s="5"/>
      <c r="I457" s="5"/>
      <c r="J457" s="5"/>
      <c r="K457" s="5"/>
      <c r="L457" s="5"/>
      <c r="M457" s="90"/>
      <c r="N457" s="90"/>
      <c r="O457" s="90"/>
      <c r="P457" s="90"/>
      <c r="Q457" s="90"/>
      <c r="R457" s="5"/>
      <c r="S457" s="5"/>
      <c r="T457" s="5"/>
      <c r="U457" s="5"/>
      <c r="V457" s="5"/>
      <c r="W457" s="5"/>
      <c r="X457" s="5"/>
      <c r="Y457" s="90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</row>
    <row r="458" spans="1:67" ht="15.75" customHeight="1">
      <c r="A458" s="5"/>
      <c r="B458" s="5"/>
      <c r="C458" s="5"/>
      <c r="D458" s="5"/>
      <c r="E458" s="5"/>
      <c r="F458" s="90"/>
      <c r="G458" s="5"/>
      <c r="H458" s="5"/>
      <c r="I458" s="5"/>
      <c r="J458" s="5"/>
      <c r="K458" s="5"/>
      <c r="L458" s="5"/>
      <c r="M458" s="90"/>
      <c r="N458" s="90"/>
      <c r="O458" s="90"/>
      <c r="P458" s="90"/>
      <c r="Q458" s="90"/>
      <c r="R458" s="5"/>
      <c r="S458" s="5"/>
      <c r="T458" s="5"/>
      <c r="U458" s="5"/>
      <c r="V458" s="5"/>
      <c r="W458" s="5"/>
      <c r="X458" s="5"/>
      <c r="Y458" s="90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</row>
    <row r="459" spans="1:67" ht="15.75" customHeight="1">
      <c r="A459" s="5"/>
      <c r="B459" s="5"/>
      <c r="C459" s="5"/>
      <c r="D459" s="5"/>
      <c r="E459" s="5"/>
      <c r="F459" s="90"/>
      <c r="G459" s="5"/>
      <c r="H459" s="5"/>
      <c r="I459" s="5"/>
      <c r="J459" s="5"/>
      <c r="K459" s="5"/>
      <c r="L459" s="5"/>
      <c r="M459" s="90"/>
      <c r="N459" s="90"/>
      <c r="O459" s="90"/>
      <c r="P459" s="90"/>
      <c r="Q459" s="90"/>
      <c r="R459" s="5"/>
      <c r="S459" s="5"/>
      <c r="T459" s="5"/>
      <c r="U459" s="5"/>
      <c r="V459" s="5"/>
      <c r="W459" s="5"/>
      <c r="X459" s="5"/>
      <c r="Y459" s="90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</row>
    <row r="460" spans="1:67" ht="15.75" customHeight="1">
      <c r="A460" s="5"/>
      <c r="B460" s="5"/>
      <c r="C460" s="5"/>
      <c r="D460" s="5"/>
      <c r="E460" s="5"/>
      <c r="F460" s="90"/>
      <c r="G460" s="5"/>
      <c r="H460" s="5"/>
      <c r="I460" s="5"/>
      <c r="J460" s="5"/>
      <c r="K460" s="5"/>
      <c r="L460" s="5"/>
      <c r="M460" s="90"/>
      <c r="N460" s="90"/>
      <c r="O460" s="90"/>
      <c r="P460" s="90"/>
      <c r="Q460" s="90"/>
      <c r="R460" s="5"/>
      <c r="S460" s="5"/>
      <c r="T460" s="5"/>
      <c r="U460" s="5"/>
      <c r="V460" s="5"/>
      <c r="W460" s="5"/>
      <c r="X460" s="5"/>
      <c r="Y460" s="90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</row>
    <row r="461" spans="1:67" ht="15.75" customHeight="1">
      <c r="A461" s="5"/>
      <c r="B461" s="5"/>
      <c r="C461" s="5"/>
      <c r="D461" s="5"/>
      <c r="E461" s="5"/>
      <c r="F461" s="90"/>
      <c r="G461" s="5"/>
      <c r="H461" s="5"/>
      <c r="I461" s="5"/>
      <c r="J461" s="5"/>
      <c r="K461" s="5"/>
      <c r="L461" s="5"/>
      <c r="M461" s="90"/>
      <c r="N461" s="90"/>
      <c r="O461" s="90"/>
      <c r="P461" s="90"/>
      <c r="Q461" s="90"/>
      <c r="R461" s="5"/>
      <c r="S461" s="5"/>
      <c r="T461" s="5"/>
      <c r="U461" s="5"/>
      <c r="V461" s="5"/>
      <c r="W461" s="5"/>
      <c r="X461" s="5"/>
      <c r="Y461" s="90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</row>
    <row r="462" spans="1:67" ht="15.75" customHeight="1">
      <c r="A462" s="5"/>
      <c r="B462" s="5"/>
      <c r="C462" s="5"/>
      <c r="D462" s="5"/>
      <c r="E462" s="5"/>
      <c r="F462" s="90"/>
      <c r="G462" s="5"/>
      <c r="H462" s="5"/>
      <c r="I462" s="5"/>
      <c r="J462" s="5"/>
      <c r="K462" s="5"/>
      <c r="L462" s="5"/>
      <c r="M462" s="90"/>
      <c r="N462" s="90"/>
      <c r="O462" s="90"/>
      <c r="P462" s="90"/>
      <c r="Q462" s="90"/>
      <c r="R462" s="5"/>
      <c r="S462" s="5"/>
      <c r="T462" s="5"/>
      <c r="U462" s="5"/>
      <c r="V462" s="5"/>
      <c r="W462" s="5"/>
      <c r="X462" s="5"/>
      <c r="Y462" s="90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</row>
    <row r="463" spans="1:67" ht="15.75" customHeight="1">
      <c r="A463" s="5"/>
      <c r="B463" s="5"/>
      <c r="C463" s="5"/>
      <c r="D463" s="5"/>
      <c r="E463" s="5"/>
      <c r="F463" s="90"/>
      <c r="G463" s="5"/>
      <c r="H463" s="5"/>
      <c r="I463" s="5"/>
      <c r="J463" s="5"/>
      <c r="K463" s="5"/>
      <c r="L463" s="5"/>
      <c r="M463" s="90"/>
      <c r="N463" s="90"/>
      <c r="O463" s="90"/>
      <c r="P463" s="90"/>
      <c r="Q463" s="90"/>
      <c r="R463" s="5"/>
      <c r="S463" s="5"/>
      <c r="T463" s="5"/>
      <c r="U463" s="5"/>
      <c r="V463" s="5"/>
      <c r="W463" s="5"/>
      <c r="X463" s="5"/>
      <c r="Y463" s="90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</row>
    <row r="464" spans="1:67" ht="15.75" customHeight="1">
      <c r="A464" s="5"/>
      <c r="B464" s="5"/>
      <c r="C464" s="5"/>
      <c r="D464" s="5"/>
      <c r="E464" s="5"/>
      <c r="F464" s="90"/>
      <c r="G464" s="5"/>
      <c r="H464" s="5"/>
      <c r="I464" s="5"/>
      <c r="J464" s="5"/>
      <c r="K464" s="5"/>
      <c r="L464" s="5"/>
      <c r="M464" s="90"/>
      <c r="N464" s="90"/>
      <c r="O464" s="90"/>
      <c r="P464" s="90"/>
      <c r="Q464" s="90"/>
      <c r="R464" s="5"/>
      <c r="S464" s="5"/>
      <c r="T464" s="5"/>
      <c r="U464" s="5"/>
      <c r="V464" s="5"/>
      <c r="W464" s="5"/>
      <c r="X464" s="5"/>
      <c r="Y464" s="90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</row>
    <row r="465" spans="1:67" ht="15.75" customHeight="1">
      <c r="A465" s="5"/>
      <c r="B465" s="5"/>
      <c r="C465" s="5"/>
      <c r="D465" s="5"/>
      <c r="E465" s="5"/>
      <c r="F465" s="90"/>
      <c r="G465" s="5"/>
      <c r="H465" s="5"/>
      <c r="I465" s="5"/>
      <c r="J465" s="5"/>
      <c r="K465" s="5"/>
      <c r="L465" s="5"/>
      <c r="M465" s="90"/>
      <c r="N465" s="90"/>
      <c r="O465" s="90"/>
      <c r="P465" s="90"/>
      <c r="Q465" s="90"/>
      <c r="R465" s="5"/>
      <c r="S465" s="5"/>
      <c r="T465" s="5"/>
      <c r="U465" s="5"/>
      <c r="V465" s="5"/>
      <c r="W465" s="5"/>
      <c r="X465" s="5"/>
      <c r="Y465" s="90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</row>
    <row r="466" spans="1:67" ht="15.75" customHeight="1">
      <c r="A466" s="5"/>
      <c r="B466" s="5"/>
      <c r="C466" s="5"/>
      <c r="D466" s="5"/>
      <c r="E466" s="5"/>
      <c r="F466" s="90"/>
      <c r="G466" s="5"/>
      <c r="H466" s="5"/>
      <c r="I466" s="5"/>
      <c r="J466" s="5"/>
      <c r="K466" s="5"/>
      <c r="L466" s="5"/>
      <c r="M466" s="90"/>
      <c r="N466" s="90"/>
      <c r="O466" s="90"/>
      <c r="P466" s="90"/>
      <c r="Q466" s="90"/>
      <c r="R466" s="5"/>
      <c r="S466" s="5"/>
      <c r="T466" s="5"/>
      <c r="U466" s="5"/>
      <c r="V466" s="5"/>
      <c r="W466" s="5"/>
      <c r="X466" s="5"/>
      <c r="Y466" s="90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</row>
    <row r="467" spans="1:67" ht="15.75" customHeight="1">
      <c r="A467" s="5"/>
      <c r="B467" s="5"/>
      <c r="C467" s="5"/>
      <c r="D467" s="5"/>
      <c r="E467" s="5"/>
      <c r="F467" s="90"/>
      <c r="G467" s="5"/>
      <c r="H467" s="5"/>
      <c r="I467" s="5"/>
      <c r="J467" s="5"/>
      <c r="K467" s="5"/>
      <c r="L467" s="5"/>
      <c r="M467" s="90"/>
      <c r="N467" s="90"/>
      <c r="O467" s="90"/>
      <c r="P467" s="90"/>
      <c r="Q467" s="90"/>
      <c r="R467" s="5"/>
      <c r="S467" s="5"/>
      <c r="T467" s="5"/>
      <c r="U467" s="5"/>
      <c r="V467" s="5"/>
      <c r="W467" s="5"/>
      <c r="X467" s="5"/>
      <c r="Y467" s="90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</row>
    <row r="468" spans="1:67" ht="15.75" customHeight="1">
      <c r="A468" s="5"/>
      <c r="B468" s="5"/>
      <c r="C468" s="5"/>
      <c r="D468" s="5"/>
      <c r="E468" s="5"/>
      <c r="F468" s="90"/>
      <c r="G468" s="5"/>
      <c r="H468" s="5"/>
      <c r="I468" s="5"/>
      <c r="J468" s="5"/>
      <c r="K468" s="5"/>
      <c r="L468" s="5"/>
      <c r="M468" s="90"/>
      <c r="N468" s="90"/>
      <c r="O468" s="90"/>
      <c r="P468" s="90"/>
      <c r="Q468" s="90"/>
      <c r="R468" s="5"/>
      <c r="S468" s="5"/>
      <c r="T468" s="5"/>
      <c r="U468" s="5"/>
      <c r="V468" s="5"/>
      <c r="W468" s="5"/>
      <c r="X468" s="5"/>
      <c r="Y468" s="90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</row>
    <row r="469" spans="1:67" ht="15.75" customHeight="1">
      <c r="A469" s="5"/>
      <c r="B469" s="5"/>
      <c r="C469" s="5"/>
      <c r="D469" s="5"/>
      <c r="E469" s="5"/>
      <c r="F469" s="90"/>
      <c r="G469" s="5"/>
      <c r="H469" s="5"/>
      <c r="I469" s="5"/>
      <c r="J469" s="5"/>
      <c r="K469" s="5"/>
      <c r="L469" s="5"/>
      <c r="M469" s="90"/>
      <c r="N469" s="90"/>
      <c r="O469" s="90"/>
      <c r="P469" s="90"/>
      <c r="Q469" s="90"/>
      <c r="R469" s="5"/>
      <c r="S469" s="5"/>
      <c r="T469" s="5"/>
      <c r="U469" s="5"/>
      <c r="V469" s="5"/>
      <c r="W469" s="5"/>
      <c r="X469" s="5"/>
      <c r="Y469" s="90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</row>
    <row r="470" spans="1:67" ht="15.75" customHeight="1">
      <c r="A470" s="5"/>
      <c r="B470" s="5"/>
      <c r="C470" s="5"/>
      <c r="D470" s="5"/>
      <c r="E470" s="5"/>
      <c r="F470" s="90"/>
      <c r="G470" s="5"/>
      <c r="H470" s="5"/>
      <c r="I470" s="5"/>
      <c r="J470" s="5"/>
      <c r="K470" s="5"/>
      <c r="L470" s="5"/>
      <c r="M470" s="90"/>
      <c r="N470" s="90"/>
      <c r="O470" s="90"/>
      <c r="P470" s="90"/>
      <c r="Q470" s="90"/>
      <c r="R470" s="5"/>
      <c r="S470" s="5"/>
      <c r="T470" s="5"/>
      <c r="U470" s="5"/>
      <c r="V470" s="5"/>
      <c r="W470" s="5"/>
      <c r="X470" s="5"/>
      <c r="Y470" s="90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</row>
    <row r="471" spans="1:67" ht="15.75" customHeight="1">
      <c r="A471" s="5"/>
      <c r="B471" s="5"/>
      <c r="C471" s="5"/>
      <c r="D471" s="5"/>
      <c r="E471" s="5"/>
      <c r="F471" s="90"/>
      <c r="G471" s="5"/>
      <c r="H471" s="5"/>
      <c r="I471" s="5"/>
      <c r="J471" s="5"/>
      <c r="K471" s="5"/>
      <c r="L471" s="5"/>
      <c r="M471" s="90"/>
      <c r="N471" s="90"/>
      <c r="O471" s="90"/>
      <c r="P471" s="90"/>
      <c r="Q471" s="90"/>
      <c r="R471" s="5"/>
      <c r="S471" s="5"/>
      <c r="T471" s="5"/>
      <c r="U471" s="5"/>
      <c r="V471" s="5"/>
      <c r="W471" s="5"/>
      <c r="X471" s="5"/>
      <c r="Y471" s="90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</row>
    <row r="472" spans="1:67" ht="15.75" customHeight="1">
      <c r="A472" s="5"/>
      <c r="B472" s="5"/>
      <c r="C472" s="5"/>
      <c r="D472" s="5"/>
      <c r="E472" s="5"/>
      <c r="F472" s="90"/>
      <c r="G472" s="5"/>
      <c r="H472" s="5"/>
      <c r="I472" s="5"/>
      <c r="J472" s="5"/>
      <c r="K472" s="5"/>
      <c r="L472" s="5"/>
      <c r="M472" s="90"/>
      <c r="N472" s="90"/>
      <c r="O472" s="90"/>
      <c r="P472" s="90"/>
      <c r="Q472" s="90"/>
      <c r="R472" s="5"/>
      <c r="S472" s="5"/>
      <c r="T472" s="5"/>
      <c r="U472" s="5"/>
      <c r="V472" s="5"/>
      <c r="W472" s="5"/>
      <c r="X472" s="5"/>
      <c r="Y472" s="90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</row>
    <row r="473" spans="1:67" ht="15.75" customHeight="1">
      <c r="A473" s="5"/>
      <c r="B473" s="5"/>
      <c r="C473" s="5"/>
      <c r="D473" s="5"/>
      <c r="E473" s="5"/>
      <c r="F473" s="90"/>
      <c r="G473" s="5"/>
      <c r="H473" s="5"/>
      <c r="I473" s="5"/>
      <c r="J473" s="5"/>
      <c r="K473" s="5"/>
      <c r="L473" s="5"/>
      <c r="M473" s="90"/>
      <c r="N473" s="90"/>
      <c r="O473" s="90"/>
      <c r="P473" s="90"/>
      <c r="Q473" s="90"/>
      <c r="R473" s="5"/>
      <c r="S473" s="5"/>
      <c r="T473" s="5"/>
      <c r="U473" s="5"/>
      <c r="V473" s="5"/>
      <c r="W473" s="5"/>
      <c r="X473" s="5"/>
      <c r="Y473" s="90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</row>
    <row r="474" spans="1:67" ht="15.75" customHeight="1">
      <c r="A474" s="5"/>
      <c r="B474" s="5"/>
      <c r="C474" s="5"/>
      <c r="D474" s="5"/>
      <c r="E474" s="5"/>
      <c r="F474" s="90"/>
      <c r="G474" s="5"/>
      <c r="H474" s="5"/>
      <c r="I474" s="5"/>
      <c r="J474" s="5"/>
      <c r="K474" s="5"/>
      <c r="L474" s="5"/>
      <c r="M474" s="90"/>
      <c r="N474" s="90"/>
      <c r="O474" s="90"/>
      <c r="P474" s="90"/>
      <c r="Q474" s="90"/>
      <c r="R474" s="5"/>
      <c r="S474" s="5"/>
      <c r="T474" s="5"/>
      <c r="U474" s="5"/>
      <c r="V474" s="5"/>
      <c r="W474" s="5"/>
      <c r="X474" s="5"/>
      <c r="Y474" s="90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</row>
    <row r="475" spans="1:67" ht="15.75" customHeight="1">
      <c r="A475" s="5"/>
      <c r="B475" s="5"/>
      <c r="C475" s="5"/>
      <c r="D475" s="5"/>
      <c r="E475" s="5"/>
      <c r="F475" s="90"/>
      <c r="G475" s="5"/>
      <c r="H475" s="5"/>
      <c r="I475" s="5"/>
      <c r="J475" s="5"/>
      <c r="K475" s="5"/>
      <c r="L475" s="5"/>
      <c r="M475" s="90"/>
      <c r="N475" s="90"/>
      <c r="O475" s="90"/>
      <c r="P475" s="90"/>
      <c r="Q475" s="90"/>
      <c r="R475" s="5"/>
      <c r="S475" s="5"/>
      <c r="T475" s="5"/>
      <c r="U475" s="5"/>
      <c r="V475" s="5"/>
      <c r="W475" s="5"/>
      <c r="X475" s="5"/>
      <c r="Y475" s="90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</row>
    <row r="476" spans="1:67" ht="15.75" customHeight="1">
      <c r="A476" s="5"/>
      <c r="B476" s="5"/>
      <c r="C476" s="5"/>
      <c r="D476" s="5"/>
      <c r="E476" s="5"/>
      <c r="F476" s="90"/>
      <c r="G476" s="5"/>
      <c r="H476" s="5"/>
      <c r="I476" s="5"/>
      <c r="J476" s="5"/>
      <c r="K476" s="5"/>
      <c r="L476" s="5"/>
      <c r="M476" s="90"/>
      <c r="N476" s="90"/>
      <c r="O476" s="90"/>
      <c r="P476" s="90"/>
      <c r="Q476" s="90"/>
      <c r="R476" s="5"/>
      <c r="S476" s="5"/>
      <c r="T476" s="5"/>
      <c r="U476" s="5"/>
      <c r="V476" s="5"/>
      <c r="W476" s="5"/>
      <c r="X476" s="5"/>
      <c r="Y476" s="90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</row>
    <row r="477" spans="1:67" ht="15.75" customHeight="1">
      <c r="A477" s="5"/>
      <c r="B477" s="5"/>
      <c r="C477" s="5"/>
      <c r="D477" s="5"/>
      <c r="E477" s="5"/>
      <c r="F477" s="90"/>
      <c r="G477" s="5"/>
      <c r="H477" s="5"/>
      <c r="I477" s="5"/>
      <c r="J477" s="5"/>
      <c r="K477" s="5"/>
      <c r="L477" s="5"/>
      <c r="M477" s="90"/>
      <c r="N477" s="90"/>
      <c r="O477" s="90"/>
      <c r="P477" s="90"/>
      <c r="Q477" s="90"/>
      <c r="R477" s="5"/>
      <c r="S477" s="5"/>
      <c r="T477" s="5"/>
      <c r="U477" s="5"/>
      <c r="V477" s="5"/>
      <c r="W477" s="5"/>
      <c r="X477" s="5"/>
      <c r="Y477" s="90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</row>
    <row r="478" spans="1:67" ht="15.75" customHeight="1">
      <c r="A478" s="5"/>
      <c r="B478" s="5"/>
      <c r="C478" s="5"/>
      <c r="D478" s="5"/>
      <c r="E478" s="5"/>
      <c r="F478" s="90"/>
      <c r="G478" s="5"/>
      <c r="H478" s="5"/>
      <c r="I478" s="5"/>
      <c r="J478" s="5"/>
      <c r="K478" s="5"/>
      <c r="L478" s="5"/>
      <c r="M478" s="90"/>
      <c r="N478" s="90"/>
      <c r="O478" s="90"/>
      <c r="P478" s="90"/>
      <c r="Q478" s="90"/>
      <c r="R478" s="5"/>
      <c r="S478" s="5"/>
      <c r="T478" s="5"/>
      <c r="U478" s="5"/>
      <c r="V478" s="5"/>
      <c r="W478" s="5"/>
      <c r="X478" s="5"/>
      <c r="Y478" s="90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</row>
    <row r="479" spans="1:67" ht="15.75" customHeight="1">
      <c r="A479" s="5"/>
      <c r="B479" s="5"/>
      <c r="C479" s="5"/>
      <c r="D479" s="5"/>
      <c r="E479" s="5"/>
      <c r="F479" s="90"/>
      <c r="G479" s="5"/>
      <c r="H479" s="5"/>
      <c r="I479" s="5"/>
      <c r="J479" s="5"/>
      <c r="K479" s="5"/>
      <c r="L479" s="5"/>
      <c r="M479" s="90"/>
      <c r="N479" s="90"/>
      <c r="O479" s="90"/>
      <c r="P479" s="90"/>
      <c r="Q479" s="90"/>
      <c r="R479" s="5"/>
      <c r="S479" s="5"/>
      <c r="T479" s="5"/>
      <c r="U479" s="5"/>
      <c r="V479" s="5"/>
      <c r="W479" s="5"/>
      <c r="X479" s="5"/>
      <c r="Y479" s="90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</row>
    <row r="480" spans="1:67" ht="15.75" customHeight="1">
      <c r="A480" s="5"/>
      <c r="B480" s="5"/>
      <c r="C480" s="5"/>
      <c r="D480" s="5"/>
      <c r="E480" s="5"/>
      <c r="F480" s="90"/>
      <c r="G480" s="5"/>
      <c r="H480" s="5"/>
      <c r="I480" s="5"/>
      <c r="J480" s="5"/>
      <c r="K480" s="5"/>
      <c r="L480" s="5"/>
      <c r="M480" s="90"/>
      <c r="N480" s="90"/>
      <c r="O480" s="90"/>
      <c r="P480" s="90"/>
      <c r="Q480" s="90"/>
      <c r="R480" s="5"/>
      <c r="S480" s="5"/>
      <c r="T480" s="5"/>
      <c r="U480" s="5"/>
      <c r="V480" s="5"/>
      <c r="W480" s="5"/>
      <c r="X480" s="5"/>
      <c r="Y480" s="90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</row>
    <row r="481" spans="1:67" ht="15.75" customHeight="1">
      <c r="A481" s="5"/>
      <c r="B481" s="5"/>
      <c r="C481" s="5"/>
      <c r="D481" s="5"/>
      <c r="E481" s="5"/>
      <c r="F481" s="90"/>
      <c r="G481" s="5"/>
      <c r="H481" s="5"/>
      <c r="I481" s="5"/>
      <c r="J481" s="5"/>
      <c r="K481" s="5"/>
      <c r="L481" s="5"/>
      <c r="M481" s="90"/>
      <c r="N481" s="90"/>
      <c r="O481" s="90"/>
      <c r="P481" s="90"/>
      <c r="Q481" s="90"/>
      <c r="R481" s="5"/>
      <c r="S481" s="5"/>
      <c r="T481" s="5"/>
      <c r="U481" s="5"/>
      <c r="V481" s="5"/>
      <c r="W481" s="5"/>
      <c r="X481" s="5"/>
      <c r="Y481" s="90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</row>
    <row r="482" spans="1:67" ht="15.75" customHeight="1">
      <c r="A482" s="5"/>
      <c r="B482" s="5"/>
      <c r="C482" s="5"/>
      <c r="D482" s="5"/>
      <c r="E482" s="5"/>
      <c r="F482" s="90"/>
      <c r="G482" s="5"/>
      <c r="H482" s="5"/>
      <c r="I482" s="5"/>
      <c r="J482" s="5"/>
      <c r="K482" s="5"/>
      <c r="L482" s="5"/>
      <c r="M482" s="90"/>
      <c r="N482" s="90"/>
      <c r="O482" s="90"/>
      <c r="P482" s="90"/>
      <c r="Q482" s="90"/>
      <c r="R482" s="5"/>
      <c r="S482" s="5"/>
      <c r="T482" s="5"/>
      <c r="U482" s="5"/>
      <c r="V482" s="5"/>
      <c r="W482" s="5"/>
      <c r="X482" s="5"/>
      <c r="Y482" s="90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</row>
    <row r="483" spans="1:67" ht="15.75" customHeight="1">
      <c r="A483" s="5"/>
      <c r="B483" s="5"/>
      <c r="C483" s="5"/>
      <c r="D483" s="5"/>
      <c r="E483" s="5"/>
      <c r="F483" s="90"/>
      <c r="G483" s="5"/>
      <c r="H483" s="5"/>
      <c r="I483" s="5"/>
      <c r="J483" s="5"/>
      <c r="K483" s="5"/>
      <c r="L483" s="5"/>
      <c r="M483" s="90"/>
      <c r="N483" s="90"/>
      <c r="O483" s="90"/>
      <c r="P483" s="90"/>
      <c r="Q483" s="90"/>
      <c r="R483" s="5"/>
      <c r="S483" s="5"/>
      <c r="T483" s="5"/>
      <c r="U483" s="5"/>
      <c r="V483" s="5"/>
      <c r="W483" s="5"/>
      <c r="X483" s="5"/>
      <c r="Y483" s="90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</row>
    <row r="484" spans="1:67" ht="15.75" customHeight="1">
      <c r="A484" s="5"/>
      <c r="B484" s="5"/>
      <c r="C484" s="5"/>
      <c r="D484" s="5"/>
      <c r="E484" s="5"/>
      <c r="F484" s="90"/>
      <c r="G484" s="5"/>
      <c r="H484" s="5"/>
      <c r="I484" s="5"/>
      <c r="J484" s="5"/>
      <c r="K484" s="5"/>
      <c r="L484" s="5"/>
      <c r="M484" s="90"/>
      <c r="N484" s="90"/>
      <c r="O484" s="90"/>
      <c r="P484" s="90"/>
      <c r="Q484" s="90"/>
      <c r="R484" s="5"/>
      <c r="S484" s="5"/>
      <c r="T484" s="5"/>
      <c r="U484" s="5"/>
      <c r="V484" s="5"/>
      <c r="W484" s="5"/>
      <c r="X484" s="5"/>
      <c r="Y484" s="90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</row>
    <row r="485" spans="1:67" ht="15.75" customHeight="1">
      <c r="A485" s="5"/>
      <c r="B485" s="5"/>
      <c r="C485" s="5"/>
      <c r="D485" s="5"/>
      <c r="E485" s="5"/>
      <c r="F485" s="90"/>
      <c r="G485" s="5"/>
      <c r="H485" s="5"/>
      <c r="I485" s="5"/>
      <c r="J485" s="5"/>
      <c r="K485" s="5"/>
      <c r="L485" s="5"/>
      <c r="M485" s="90"/>
      <c r="N485" s="90"/>
      <c r="O485" s="90"/>
      <c r="P485" s="90"/>
      <c r="Q485" s="90"/>
      <c r="R485" s="5"/>
      <c r="S485" s="5"/>
      <c r="T485" s="5"/>
      <c r="U485" s="5"/>
      <c r="V485" s="5"/>
      <c r="W485" s="5"/>
      <c r="X485" s="5"/>
      <c r="Y485" s="90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</row>
    <row r="486" spans="1:67" ht="15.75" customHeight="1">
      <c r="A486" s="5"/>
      <c r="B486" s="5"/>
      <c r="C486" s="5"/>
      <c r="D486" s="5"/>
      <c r="E486" s="5"/>
      <c r="F486" s="90"/>
      <c r="G486" s="5"/>
      <c r="H486" s="5"/>
      <c r="I486" s="5"/>
      <c r="J486" s="5"/>
      <c r="K486" s="5"/>
      <c r="L486" s="5"/>
      <c r="M486" s="90"/>
      <c r="N486" s="90"/>
      <c r="O486" s="90"/>
      <c r="P486" s="90"/>
      <c r="Q486" s="90"/>
      <c r="R486" s="5"/>
      <c r="S486" s="5"/>
      <c r="T486" s="5"/>
      <c r="U486" s="5"/>
      <c r="V486" s="5"/>
      <c r="W486" s="5"/>
      <c r="X486" s="5"/>
      <c r="Y486" s="90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</row>
    <row r="487" spans="1:67" ht="15.75" customHeight="1">
      <c r="A487" s="5"/>
      <c r="B487" s="5"/>
      <c r="C487" s="5"/>
      <c r="D487" s="5"/>
      <c r="E487" s="5"/>
      <c r="F487" s="90"/>
      <c r="G487" s="5"/>
      <c r="H487" s="5"/>
      <c r="I487" s="5"/>
      <c r="J487" s="5"/>
      <c r="K487" s="5"/>
      <c r="L487" s="5"/>
      <c r="M487" s="90"/>
      <c r="N487" s="90"/>
      <c r="O487" s="90"/>
      <c r="P487" s="90"/>
      <c r="Q487" s="90"/>
      <c r="R487" s="5"/>
      <c r="S487" s="5"/>
      <c r="T487" s="5"/>
      <c r="U487" s="5"/>
      <c r="V487" s="5"/>
      <c r="W487" s="5"/>
      <c r="X487" s="5"/>
      <c r="Y487" s="90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</row>
    <row r="488" spans="1:67" ht="15.75" customHeight="1">
      <c r="A488" s="5"/>
      <c r="B488" s="5"/>
      <c r="C488" s="5"/>
      <c r="D488" s="5"/>
      <c r="E488" s="5"/>
      <c r="F488" s="90"/>
      <c r="G488" s="5"/>
      <c r="H488" s="5"/>
      <c r="I488" s="5"/>
      <c r="J488" s="5"/>
      <c r="K488" s="5"/>
      <c r="L488" s="5"/>
      <c r="M488" s="90"/>
      <c r="N488" s="90"/>
      <c r="O488" s="90"/>
      <c r="P488" s="90"/>
      <c r="Q488" s="90"/>
      <c r="R488" s="5"/>
      <c r="S488" s="5"/>
      <c r="T488" s="5"/>
      <c r="U488" s="5"/>
      <c r="V488" s="5"/>
      <c r="W488" s="5"/>
      <c r="X488" s="5"/>
      <c r="Y488" s="90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</row>
    <row r="489" spans="1:67" ht="15.75" customHeight="1">
      <c r="A489" s="5"/>
      <c r="B489" s="5"/>
      <c r="C489" s="5"/>
      <c r="D489" s="5"/>
      <c r="E489" s="5"/>
      <c r="F489" s="90"/>
      <c r="G489" s="5"/>
      <c r="H489" s="5"/>
      <c r="I489" s="5"/>
      <c r="J489" s="5"/>
      <c r="K489" s="5"/>
      <c r="L489" s="5"/>
      <c r="M489" s="90"/>
      <c r="N489" s="90"/>
      <c r="O489" s="90"/>
      <c r="P489" s="90"/>
      <c r="Q489" s="90"/>
      <c r="R489" s="5"/>
      <c r="S489" s="5"/>
      <c r="T489" s="5"/>
      <c r="U489" s="5"/>
      <c r="V489" s="5"/>
      <c r="W489" s="5"/>
      <c r="X489" s="5"/>
      <c r="Y489" s="90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</row>
    <row r="490" spans="1:67" ht="15.75" customHeight="1">
      <c r="A490" s="5"/>
      <c r="B490" s="5"/>
      <c r="C490" s="5"/>
      <c r="D490" s="5"/>
      <c r="E490" s="5"/>
      <c r="F490" s="90"/>
      <c r="G490" s="5"/>
      <c r="H490" s="5"/>
      <c r="I490" s="5"/>
      <c r="J490" s="5"/>
      <c r="K490" s="5"/>
      <c r="L490" s="5"/>
      <c r="M490" s="90"/>
      <c r="N490" s="90"/>
      <c r="O490" s="90"/>
      <c r="P490" s="90"/>
      <c r="Q490" s="90"/>
      <c r="R490" s="5"/>
      <c r="S490" s="5"/>
      <c r="T490" s="5"/>
      <c r="U490" s="5"/>
      <c r="V490" s="5"/>
      <c r="W490" s="5"/>
      <c r="X490" s="5"/>
      <c r="Y490" s="90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</row>
    <row r="491" spans="1:67" ht="15.75" customHeight="1">
      <c r="A491" s="5"/>
      <c r="B491" s="5"/>
      <c r="C491" s="5"/>
      <c r="D491" s="5"/>
      <c r="E491" s="5"/>
      <c r="F491" s="90"/>
      <c r="G491" s="5"/>
      <c r="H491" s="5"/>
      <c r="I491" s="5"/>
      <c r="J491" s="5"/>
      <c r="K491" s="5"/>
      <c r="L491" s="5"/>
      <c r="M491" s="90"/>
      <c r="N491" s="90"/>
      <c r="O491" s="90"/>
      <c r="P491" s="90"/>
      <c r="Q491" s="90"/>
      <c r="R491" s="5"/>
      <c r="S491" s="5"/>
      <c r="T491" s="5"/>
      <c r="U491" s="5"/>
      <c r="V491" s="5"/>
      <c r="W491" s="5"/>
      <c r="X491" s="5"/>
      <c r="Y491" s="90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</row>
    <row r="492" spans="1:67" ht="15.75" customHeight="1">
      <c r="A492" s="5"/>
      <c r="B492" s="5"/>
      <c r="C492" s="5"/>
      <c r="D492" s="5"/>
      <c r="E492" s="5"/>
      <c r="F492" s="90"/>
      <c r="G492" s="5"/>
      <c r="H492" s="5"/>
      <c r="I492" s="5"/>
      <c r="J492" s="5"/>
      <c r="K492" s="5"/>
      <c r="L492" s="5"/>
      <c r="M492" s="90"/>
      <c r="N492" s="90"/>
      <c r="O492" s="90"/>
      <c r="P492" s="90"/>
      <c r="Q492" s="90"/>
      <c r="R492" s="5"/>
      <c r="S492" s="5"/>
      <c r="T492" s="5"/>
      <c r="U492" s="5"/>
      <c r="V492" s="5"/>
      <c r="W492" s="5"/>
      <c r="X492" s="5"/>
      <c r="Y492" s="90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</row>
    <row r="493" spans="1:67" ht="15.75" customHeight="1">
      <c r="A493" s="5"/>
      <c r="B493" s="5"/>
      <c r="C493" s="5"/>
      <c r="D493" s="5"/>
      <c r="E493" s="5"/>
      <c r="F493" s="90"/>
      <c r="G493" s="5"/>
      <c r="H493" s="5"/>
      <c r="I493" s="5"/>
      <c r="J493" s="5"/>
      <c r="K493" s="5"/>
      <c r="L493" s="5"/>
      <c r="M493" s="90"/>
      <c r="N493" s="90"/>
      <c r="O493" s="90"/>
      <c r="P493" s="90"/>
      <c r="Q493" s="90"/>
      <c r="R493" s="5"/>
      <c r="S493" s="5"/>
      <c r="T493" s="5"/>
      <c r="U493" s="5"/>
      <c r="V493" s="5"/>
      <c r="W493" s="5"/>
      <c r="X493" s="5"/>
      <c r="Y493" s="90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</row>
    <row r="494" spans="1:67" ht="15.75" customHeight="1">
      <c r="A494" s="5"/>
      <c r="B494" s="5"/>
      <c r="C494" s="5"/>
      <c r="D494" s="5"/>
      <c r="E494" s="5"/>
      <c r="F494" s="90"/>
      <c r="G494" s="5"/>
      <c r="H494" s="5"/>
      <c r="I494" s="5"/>
      <c r="J494" s="5"/>
      <c r="K494" s="5"/>
      <c r="L494" s="5"/>
      <c r="M494" s="90"/>
      <c r="N494" s="90"/>
      <c r="O494" s="90"/>
      <c r="P494" s="90"/>
      <c r="Q494" s="90"/>
      <c r="R494" s="5"/>
      <c r="S494" s="5"/>
      <c r="T494" s="5"/>
      <c r="U494" s="5"/>
      <c r="V494" s="5"/>
      <c r="W494" s="5"/>
      <c r="X494" s="5"/>
      <c r="Y494" s="90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</row>
    <row r="495" spans="1:67" ht="15.75" customHeight="1">
      <c r="A495" s="5"/>
      <c r="B495" s="5"/>
      <c r="C495" s="5"/>
      <c r="D495" s="5"/>
      <c r="E495" s="5"/>
      <c r="F495" s="90"/>
      <c r="G495" s="5"/>
      <c r="H495" s="5"/>
      <c r="I495" s="5"/>
      <c r="J495" s="5"/>
      <c r="K495" s="5"/>
      <c r="L495" s="5"/>
      <c r="M495" s="90"/>
      <c r="N495" s="90"/>
      <c r="O495" s="90"/>
      <c r="P495" s="90"/>
      <c r="Q495" s="90"/>
      <c r="R495" s="5"/>
      <c r="S495" s="5"/>
      <c r="T495" s="5"/>
      <c r="U495" s="5"/>
      <c r="V495" s="5"/>
      <c r="W495" s="5"/>
      <c r="X495" s="5"/>
      <c r="Y495" s="90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</row>
    <row r="496" spans="1:67" ht="15.75" customHeight="1">
      <c r="A496" s="5"/>
      <c r="B496" s="5"/>
      <c r="C496" s="5"/>
      <c r="D496" s="5"/>
      <c r="E496" s="5"/>
      <c r="F496" s="90"/>
      <c r="G496" s="5"/>
      <c r="H496" s="5"/>
      <c r="I496" s="5"/>
      <c r="J496" s="5"/>
      <c r="K496" s="5"/>
      <c r="L496" s="5"/>
      <c r="M496" s="90"/>
      <c r="N496" s="90"/>
      <c r="O496" s="90"/>
      <c r="P496" s="90"/>
      <c r="Q496" s="90"/>
      <c r="R496" s="5"/>
      <c r="S496" s="5"/>
      <c r="T496" s="5"/>
      <c r="U496" s="5"/>
      <c r="V496" s="5"/>
      <c r="W496" s="5"/>
      <c r="X496" s="5"/>
      <c r="Y496" s="90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</row>
    <row r="497" spans="1:67" ht="15.75" customHeight="1">
      <c r="A497" s="5"/>
      <c r="B497" s="5"/>
      <c r="C497" s="5"/>
      <c r="D497" s="5"/>
      <c r="E497" s="5"/>
      <c r="F497" s="90"/>
      <c r="G497" s="5"/>
      <c r="H497" s="5"/>
      <c r="I497" s="5"/>
      <c r="J497" s="5"/>
      <c r="K497" s="5"/>
      <c r="L497" s="5"/>
      <c r="M497" s="90"/>
      <c r="N497" s="90"/>
      <c r="O497" s="90"/>
      <c r="P497" s="90"/>
      <c r="Q497" s="90"/>
      <c r="R497" s="5"/>
      <c r="S497" s="5"/>
      <c r="T497" s="5"/>
      <c r="U497" s="5"/>
      <c r="V497" s="5"/>
      <c r="W497" s="5"/>
      <c r="X497" s="5"/>
      <c r="Y497" s="90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</row>
    <row r="498" spans="1:67" ht="15.75" customHeight="1">
      <c r="A498" s="5"/>
      <c r="B498" s="5"/>
      <c r="C498" s="5"/>
      <c r="D498" s="5"/>
      <c r="E498" s="5"/>
      <c r="F498" s="90"/>
      <c r="G498" s="5"/>
      <c r="H498" s="5"/>
      <c r="I498" s="5"/>
      <c r="J498" s="5"/>
      <c r="K498" s="5"/>
      <c r="L498" s="5"/>
      <c r="M498" s="90"/>
      <c r="N498" s="90"/>
      <c r="O498" s="90"/>
      <c r="P498" s="90"/>
      <c r="Q498" s="90"/>
      <c r="R498" s="5"/>
      <c r="S498" s="5"/>
      <c r="T498" s="5"/>
      <c r="U498" s="5"/>
      <c r="V498" s="5"/>
      <c r="W498" s="5"/>
      <c r="X498" s="5"/>
      <c r="Y498" s="90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</row>
    <row r="499" spans="1:67" ht="15.75" customHeight="1">
      <c r="A499" s="5"/>
      <c r="B499" s="5"/>
      <c r="C499" s="5"/>
      <c r="D499" s="5"/>
      <c r="E499" s="5"/>
      <c r="F499" s="90"/>
      <c r="G499" s="5"/>
      <c r="H499" s="5"/>
      <c r="I499" s="5"/>
      <c r="J499" s="5"/>
      <c r="K499" s="5"/>
      <c r="L499" s="5"/>
      <c r="M499" s="90"/>
      <c r="N499" s="90"/>
      <c r="O499" s="90"/>
      <c r="P499" s="90"/>
      <c r="Q499" s="90"/>
      <c r="R499" s="5"/>
      <c r="S499" s="5"/>
      <c r="T499" s="5"/>
      <c r="U499" s="5"/>
      <c r="V499" s="5"/>
      <c r="W499" s="5"/>
      <c r="X499" s="5"/>
      <c r="Y499" s="90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</row>
    <row r="500" spans="1:67" ht="15.75" customHeight="1">
      <c r="A500" s="5"/>
      <c r="B500" s="5"/>
      <c r="C500" s="5"/>
      <c r="D500" s="5"/>
      <c r="E500" s="5"/>
      <c r="F500" s="90"/>
      <c r="G500" s="5"/>
      <c r="H500" s="5"/>
      <c r="I500" s="5"/>
      <c r="J500" s="5"/>
      <c r="K500" s="5"/>
      <c r="L500" s="5"/>
      <c r="M500" s="90"/>
      <c r="N500" s="90"/>
      <c r="O500" s="90"/>
      <c r="P500" s="90"/>
      <c r="Q500" s="90"/>
      <c r="R500" s="5"/>
      <c r="S500" s="5"/>
      <c r="T500" s="5"/>
      <c r="U500" s="5"/>
      <c r="V500" s="5"/>
      <c r="W500" s="5"/>
      <c r="X500" s="5"/>
      <c r="Y500" s="90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</row>
    <row r="501" spans="1:67" ht="15.75" customHeight="1">
      <c r="A501" s="5"/>
      <c r="B501" s="5"/>
      <c r="C501" s="5"/>
      <c r="D501" s="5"/>
      <c r="E501" s="5"/>
      <c r="F501" s="90"/>
      <c r="G501" s="5"/>
      <c r="H501" s="5"/>
      <c r="I501" s="5"/>
      <c r="J501" s="5"/>
      <c r="K501" s="5"/>
      <c r="L501" s="5"/>
      <c r="M501" s="90"/>
      <c r="N501" s="90"/>
      <c r="O501" s="90"/>
      <c r="P501" s="90"/>
      <c r="Q501" s="90"/>
      <c r="R501" s="5"/>
      <c r="S501" s="5"/>
      <c r="T501" s="5"/>
      <c r="U501" s="5"/>
      <c r="V501" s="5"/>
      <c r="W501" s="5"/>
      <c r="X501" s="5"/>
      <c r="Y501" s="90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</row>
    <row r="502" spans="1:67" ht="15.75" customHeight="1">
      <c r="A502" s="5"/>
      <c r="B502" s="5"/>
      <c r="C502" s="5"/>
      <c r="D502" s="5"/>
      <c r="E502" s="5"/>
      <c r="F502" s="90"/>
      <c r="G502" s="5"/>
      <c r="H502" s="5"/>
      <c r="I502" s="5"/>
      <c r="J502" s="5"/>
      <c r="K502" s="5"/>
      <c r="L502" s="5"/>
      <c r="M502" s="90"/>
      <c r="N502" s="90"/>
      <c r="O502" s="90"/>
      <c r="P502" s="90"/>
      <c r="Q502" s="90"/>
      <c r="R502" s="5"/>
      <c r="S502" s="5"/>
      <c r="T502" s="5"/>
      <c r="U502" s="5"/>
      <c r="V502" s="5"/>
      <c r="W502" s="5"/>
      <c r="X502" s="5"/>
      <c r="Y502" s="90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</row>
    <row r="503" spans="1:67" ht="15.75" customHeight="1">
      <c r="A503" s="5"/>
      <c r="B503" s="5"/>
      <c r="C503" s="5"/>
      <c r="D503" s="5"/>
      <c r="E503" s="5"/>
      <c r="F503" s="90"/>
      <c r="G503" s="5"/>
      <c r="H503" s="5"/>
      <c r="I503" s="5"/>
      <c r="J503" s="5"/>
      <c r="K503" s="5"/>
      <c r="L503" s="5"/>
      <c r="M503" s="90"/>
      <c r="N503" s="90"/>
      <c r="O503" s="90"/>
      <c r="P503" s="90"/>
      <c r="Q503" s="90"/>
      <c r="R503" s="5"/>
      <c r="S503" s="5"/>
      <c r="T503" s="5"/>
      <c r="U503" s="5"/>
      <c r="V503" s="5"/>
      <c r="W503" s="5"/>
      <c r="X503" s="5"/>
      <c r="Y503" s="90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</row>
    <row r="504" spans="1:67" ht="15.75" customHeight="1">
      <c r="A504" s="5"/>
      <c r="B504" s="5"/>
      <c r="C504" s="5"/>
      <c r="D504" s="5"/>
      <c r="E504" s="5"/>
      <c r="F504" s="90"/>
      <c r="G504" s="5"/>
      <c r="H504" s="5"/>
      <c r="I504" s="5"/>
      <c r="J504" s="5"/>
      <c r="K504" s="5"/>
      <c r="L504" s="5"/>
      <c r="M504" s="90"/>
      <c r="N504" s="90"/>
      <c r="O504" s="90"/>
      <c r="P504" s="90"/>
      <c r="Q504" s="90"/>
      <c r="R504" s="5"/>
      <c r="S504" s="5"/>
      <c r="T504" s="5"/>
      <c r="U504" s="5"/>
      <c r="V504" s="5"/>
      <c r="W504" s="5"/>
      <c r="X504" s="5"/>
      <c r="Y504" s="90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</row>
    <row r="505" spans="1:67" ht="15.75" customHeight="1">
      <c r="A505" s="5"/>
      <c r="B505" s="5"/>
      <c r="C505" s="5"/>
      <c r="D505" s="5"/>
      <c r="E505" s="5"/>
      <c r="F505" s="90"/>
      <c r="G505" s="5"/>
      <c r="H505" s="5"/>
      <c r="I505" s="5"/>
      <c r="J505" s="5"/>
      <c r="K505" s="5"/>
      <c r="L505" s="5"/>
      <c r="M505" s="90"/>
      <c r="N505" s="90"/>
      <c r="O505" s="90"/>
      <c r="P505" s="90"/>
      <c r="Q505" s="90"/>
      <c r="R505" s="5"/>
      <c r="S505" s="5"/>
      <c r="T505" s="5"/>
      <c r="U505" s="5"/>
      <c r="V505" s="5"/>
      <c r="W505" s="5"/>
      <c r="X505" s="5"/>
      <c r="Y505" s="90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</row>
    <row r="506" spans="1:67" ht="15.75" customHeight="1">
      <c r="A506" s="5"/>
      <c r="B506" s="5"/>
      <c r="C506" s="5"/>
      <c r="D506" s="5"/>
      <c r="E506" s="5"/>
      <c r="F506" s="90"/>
      <c r="G506" s="5"/>
      <c r="H506" s="5"/>
      <c r="I506" s="5"/>
      <c r="J506" s="5"/>
      <c r="K506" s="5"/>
      <c r="L506" s="5"/>
      <c r="M506" s="90"/>
      <c r="N506" s="90"/>
      <c r="O506" s="90"/>
      <c r="P506" s="90"/>
      <c r="Q506" s="90"/>
      <c r="R506" s="5"/>
      <c r="S506" s="5"/>
      <c r="T506" s="5"/>
      <c r="U506" s="5"/>
      <c r="V506" s="5"/>
      <c r="W506" s="5"/>
      <c r="X506" s="5"/>
      <c r="Y506" s="90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</row>
    <row r="507" spans="1:67" ht="15.75" customHeight="1">
      <c r="A507" s="5"/>
      <c r="B507" s="5"/>
      <c r="C507" s="5"/>
      <c r="D507" s="5"/>
      <c r="E507" s="5"/>
      <c r="F507" s="90"/>
      <c r="G507" s="5"/>
      <c r="H507" s="5"/>
      <c r="I507" s="5"/>
      <c r="J507" s="5"/>
      <c r="K507" s="5"/>
      <c r="L507" s="5"/>
      <c r="M507" s="90"/>
      <c r="N507" s="90"/>
      <c r="O507" s="90"/>
      <c r="P507" s="90"/>
      <c r="Q507" s="90"/>
      <c r="R507" s="5"/>
      <c r="S507" s="5"/>
      <c r="T507" s="5"/>
      <c r="U507" s="5"/>
      <c r="V507" s="5"/>
      <c r="W507" s="5"/>
      <c r="X507" s="5"/>
      <c r="Y507" s="90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</row>
    <row r="508" spans="1:67" ht="15.75" customHeight="1">
      <c r="A508" s="5"/>
      <c r="B508" s="5"/>
      <c r="C508" s="5"/>
      <c r="D508" s="5"/>
      <c r="E508" s="5"/>
      <c r="F508" s="90"/>
      <c r="G508" s="5"/>
      <c r="H508" s="5"/>
      <c r="I508" s="5"/>
      <c r="J508" s="5"/>
      <c r="K508" s="5"/>
      <c r="L508" s="5"/>
      <c r="M508" s="90"/>
      <c r="N508" s="90"/>
      <c r="O508" s="90"/>
      <c r="P508" s="90"/>
      <c r="Q508" s="90"/>
      <c r="R508" s="5"/>
      <c r="S508" s="5"/>
      <c r="T508" s="5"/>
      <c r="U508" s="5"/>
      <c r="V508" s="5"/>
      <c r="W508" s="5"/>
      <c r="X508" s="5"/>
      <c r="Y508" s="90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</row>
    <row r="509" spans="1:67" ht="15.75" customHeight="1">
      <c r="A509" s="5"/>
      <c r="B509" s="5"/>
      <c r="C509" s="5"/>
      <c r="D509" s="5"/>
      <c r="E509" s="5"/>
      <c r="F509" s="90"/>
      <c r="G509" s="5"/>
      <c r="H509" s="5"/>
      <c r="I509" s="5"/>
      <c r="J509" s="5"/>
      <c r="K509" s="5"/>
      <c r="L509" s="5"/>
      <c r="M509" s="90"/>
      <c r="N509" s="90"/>
      <c r="O509" s="90"/>
      <c r="P509" s="90"/>
      <c r="Q509" s="90"/>
      <c r="R509" s="5"/>
      <c r="S509" s="5"/>
      <c r="T509" s="5"/>
      <c r="U509" s="5"/>
      <c r="V509" s="5"/>
      <c r="W509" s="5"/>
      <c r="X509" s="5"/>
      <c r="Y509" s="90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</row>
    <row r="510" spans="1:67" ht="15.75" customHeight="1">
      <c r="A510" s="5"/>
      <c r="B510" s="5"/>
      <c r="C510" s="5"/>
      <c r="D510" s="5"/>
      <c r="E510" s="5"/>
      <c r="F510" s="90"/>
      <c r="G510" s="5"/>
      <c r="H510" s="5"/>
      <c r="I510" s="5"/>
      <c r="J510" s="5"/>
      <c r="K510" s="5"/>
      <c r="L510" s="5"/>
      <c r="M510" s="90"/>
      <c r="N510" s="90"/>
      <c r="O510" s="90"/>
      <c r="P510" s="90"/>
      <c r="Q510" s="90"/>
      <c r="R510" s="5"/>
      <c r="S510" s="5"/>
      <c r="T510" s="5"/>
      <c r="U510" s="5"/>
      <c r="V510" s="5"/>
      <c r="W510" s="5"/>
      <c r="X510" s="5"/>
      <c r="Y510" s="90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</row>
    <row r="511" spans="1:67" ht="15.75" customHeight="1">
      <c r="A511" s="5"/>
      <c r="B511" s="5"/>
      <c r="C511" s="5"/>
      <c r="D511" s="5"/>
      <c r="E511" s="5"/>
      <c r="F511" s="90"/>
      <c r="G511" s="5"/>
      <c r="H511" s="5"/>
      <c r="I511" s="5"/>
      <c r="J511" s="5"/>
      <c r="K511" s="5"/>
      <c r="L511" s="5"/>
      <c r="M511" s="90"/>
      <c r="N511" s="90"/>
      <c r="O511" s="90"/>
      <c r="P511" s="90"/>
      <c r="Q511" s="90"/>
      <c r="R511" s="5"/>
      <c r="S511" s="5"/>
      <c r="T511" s="5"/>
      <c r="U511" s="5"/>
      <c r="V511" s="5"/>
      <c r="W511" s="5"/>
      <c r="X511" s="5"/>
      <c r="Y511" s="90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</row>
    <row r="512" spans="1:67" ht="15.75" customHeight="1">
      <c r="A512" s="5"/>
      <c r="B512" s="5"/>
      <c r="C512" s="5"/>
      <c r="D512" s="5"/>
      <c r="E512" s="5"/>
      <c r="F512" s="90"/>
      <c r="G512" s="5"/>
      <c r="H512" s="5"/>
      <c r="I512" s="5"/>
      <c r="J512" s="5"/>
      <c r="K512" s="5"/>
      <c r="L512" s="5"/>
      <c r="M512" s="90"/>
      <c r="N512" s="90"/>
      <c r="O512" s="90"/>
      <c r="P512" s="90"/>
      <c r="Q512" s="90"/>
      <c r="R512" s="5"/>
      <c r="S512" s="5"/>
      <c r="T512" s="5"/>
      <c r="U512" s="5"/>
      <c r="V512" s="5"/>
      <c r="W512" s="5"/>
      <c r="X512" s="5"/>
      <c r="Y512" s="90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</row>
    <row r="513" spans="1:67" ht="15.75" customHeight="1">
      <c r="A513" s="5"/>
      <c r="B513" s="5"/>
      <c r="C513" s="5"/>
      <c r="D513" s="5"/>
      <c r="E513" s="5"/>
      <c r="F513" s="90"/>
      <c r="G513" s="5"/>
      <c r="H513" s="5"/>
      <c r="I513" s="5"/>
      <c r="J513" s="5"/>
      <c r="K513" s="5"/>
      <c r="L513" s="5"/>
      <c r="M513" s="90"/>
      <c r="N513" s="90"/>
      <c r="O513" s="90"/>
      <c r="P513" s="90"/>
      <c r="Q513" s="90"/>
      <c r="R513" s="5"/>
      <c r="S513" s="5"/>
      <c r="T513" s="5"/>
      <c r="U513" s="5"/>
      <c r="V513" s="5"/>
      <c r="W513" s="5"/>
      <c r="X513" s="5"/>
      <c r="Y513" s="90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</row>
    <row r="514" spans="1:67" ht="15.75" customHeight="1">
      <c r="A514" s="5"/>
      <c r="B514" s="5"/>
      <c r="C514" s="5"/>
      <c r="D514" s="5"/>
      <c r="E514" s="5"/>
      <c r="F514" s="90"/>
      <c r="G514" s="5"/>
      <c r="H514" s="5"/>
      <c r="I514" s="5"/>
      <c r="J514" s="5"/>
      <c r="K514" s="5"/>
      <c r="L514" s="5"/>
      <c r="M514" s="90"/>
      <c r="N514" s="90"/>
      <c r="O514" s="90"/>
      <c r="P514" s="90"/>
      <c r="Q514" s="90"/>
      <c r="R514" s="5"/>
      <c r="S514" s="5"/>
      <c r="T514" s="5"/>
      <c r="U514" s="5"/>
      <c r="V514" s="5"/>
      <c r="W514" s="5"/>
      <c r="X514" s="5"/>
      <c r="Y514" s="90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</row>
    <row r="515" spans="1:67" ht="15.75" customHeight="1">
      <c r="A515" s="5"/>
      <c r="B515" s="5"/>
      <c r="C515" s="5"/>
      <c r="D515" s="5"/>
      <c r="E515" s="5"/>
      <c r="F515" s="90"/>
      <c r="G515" s="5"/>
      <c r="H515" s="5"/>
      <c r="I515" s="5"/>
      <c r="J515" s="5"/>
      <c r="K515" s="5"/>
      <c r="L515" s="5"/>
      <c r="M515" s="90"/>
      <c r="N515" s="90"/>
      <c r="O515" s="90"/>
      <c r="P515" s="90"/>
      <c r="Q515" s="90"/>
      <c r="R515" s="5"/>
      <c r="S515" s="5"/>
      <c r="T515" s="5"/>
      <c r="U515" s="5"/>
      <c r="V515" s="5"/>
      <c r="W515" s="5"/>
      <c r="X515" s="5"/>
      <c r="Y515" s="90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</row>
    <row r="516" spans="1:67" ht="15.75" customHeight="1">
      <c r="A516" s="5"/>
      <c r="B516" s="5"/>
      <c r="C516" s="5"/>
      <c r="D516" s="5"/>
      <c r="E516" s="5"/>
      <c r="F516" s="90"/>
      <c r="G516" s="5"/>
      <c r="H516" s="5"/>
      <c r="I516" s="5"/>
      <c r="J516" s="5"/>
      <c r="K516" s="5"/>
      <c r="L516" s="5"/>
      <c r="M516" s="90"/>
      <c r="N516" s="90"/>
      <c r="O516" s="90"/>
      <c r="P516" s="90"/>
      <c r="Q516" s="90"/>
      <c r="R516" s="5"/>
      <c r="S516" s="5"/>
      <c r="T516" s="5"/>
      <c r="U516" s="5"/>
      <c r="V516" s="5"/>
      <c r="W516" s="5"/>
      <c r="X516" s="5"/>
      <c r="Y516" s="90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</row>
    <row r="517" spans="1:67" ht="15.75" customHeight="1">
      <c r="A517" s="5"/>
      <c r="B517" s="5"/>
      <c r="C517" s="5"/>
      <c r="D517" s="5"/>
      <c r="E517" s="5"/>
      <c r="F517" s="90"/>
      <c r="G517" s="5"/>
      <c r="H517" s="5"/>
      <c r="I517" s="5"/>
      <c r="J517" s="5"/>
      <c r="K517" s="5"/>
      <c r="L517" s="5"/>
      <c r="M517" s="90"/>
      <c r="N517" s="90"/>
      <c r="O517" s="90"/>
      <c r="P517" s="90"/>
      <c r="Q517" s="90"/>
      <c r="R517" s="5"/>
      <c r="S517" s="5"/>
      <c r="T517" s="5"/>
      <c r="U517" s="5"/>
      <c r="V517" s="5"/>
      <c r="W517" s="5"/>
      <c r="X517" s="5"/>
      <c r="Y517" s="90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</row>
    <row r="518" spans="1:67" ht="15.75" customHeight="1">
      <c r="A518" s="5"/>
      <c r="B518" s="5"/>
      <c r="C518" s="5"/>
      <c r="D518" s="5"/>
      <c r="E518" s="5"/>
      <c r="F518" s="90"/>
      <c r="G518" s="5"/>
      <c r="H518" s="5"/>
      <c r="I518" s="5"/>
      <c r="J518" s="5"/>
      <c r="K518" s="5"/>
      <c r="L518" s="5"/>
      <c r="M518" s="90"/>
      <c r="N518" s="90"/>
      <c r="O518" s="90"/>
      <c r="P518" s="90"/>
      <c r="Q518" s="90"/>
      <c r="R518" s="5"/>
      <c r="S518" s="5"/>
      <c r="T518" s="5"/>
      <c r="U518" s="5"/>
      <c r="V518" s="5"/>
      <c r="W518" s="5"/>
      <c r="X518" s="5"/>
      <c r="Y518" s="90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</row>
    <row r="519" spans="1:67" ht="15.75" customHeight="1">
      <c r="A519" s="5"/>
      <c r="B519" s="5"/>
      <c r="C519" s="5"/>
      <c r="D519" s="5"/>
      <c r="E519" s="5"/>
      <c r="F519" s="90"/>
      <c r="G519" s="5"/>
      <c r="H519" s="5"/>
      <c r="I519" s="5"/>
      <c r="J519" s="5"/>
      <c r="K519" s="5"/>
      <c r="L519" s="5"/>
      <c r="M519" s="90"/>
      <c r="N519" s="90"/>
      <c r="O519" s="90"/>
      <c r="P519" s="90"/>
      <c r="Q519" s="90"/>
      <c r="R519" s="5"/>
      <c r="S519" s="5"/>
      <c r="T519" s="5"/>
      <c r="U519" s="5"/>
      <c r="V519" s="5"/>
      <c r="W519" s="5"/>
      <c r="X519" s="5"/>
      <c r="Y519" s="90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</row>
    <row r="520" spans="1:67" ht="15.75" customHeight="1">
      <c r="A520" s="5"/>
      <c r="B520" s="5"/>
      <c r="C520" s="5"/>
      <c r="D520" s="5"/>
      <c r="E520" s="5"/>
      <c r="F520" s="90"/>
      <c r="G520" s="5"/>
      <c r="H520" s="5"/>
      <c r="I520" s="5"/>
      <c r="J520" s="5"/>
      <c r="K520" s="5"/>
      <c r="L520" s="5"/>
      <c r="M520" s="90"/>
      <c r="N520" s="90"/>
      <c r="O520" s="90"/>
      <c r="P520" s="90"/>
      <c r="Q520" s="90"/>
      <c r="R520" s="5"/>
      <c r="S520" s="5"/>
      <c r="T520" s="5"/>
      <c r="U520" s="5"/>
      <c r="V520" s="5"/>
      <c r="W520" s="5"/>
      <c r="X520" s="5"/>
      <c r="Y520" s="90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</row>
    <row r="521" spans="1:67" ht="15.75" customHeight="1">
      <c r="A521" s="5"/>
      <c r="B521" s="5"/>
      <c r="C521" s="5"/>
      <c r="D521" s="5"/>
      <c r="E521" s="5"/>
      <c r="F521" s="90"/>
      <c r="G521" s="5"/>
      <c r="H521" s="5"/>
      <c r="I521" s="5"/>
      <c r="J521" s="5"/>
      <c r="K521" s="5"/>
      <c r="L521" s="5"/>
      <c r="M521" s="90"/>
      <c r="N521" s="90"/>
      <c r="O521" s="90"/>
      <c r="P521" s="90"/>
      <c r="Q521" s="90"/>
      <c r="R521" s="5"/>
      <c r="S521" s="5"/>
      <c r="T521" s="5"/>
      <c r="U521" s="5"/>
      <c r="V521" s="5"/>
      <c r="W521" s="5"/>
      <c r="X521" s="5"/>
      <c r="Y521" s="90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</row>
    <row r="522" spans="1:67" ht="15.75" customHeight="1">
      <c r="A522" s="5"/>
      <c r="B522" s="5"/>
      <c r="C522" s="5"/>
      <c r="D522" s="5"/>
      <c r="E522" s="5"/>
      <c r="F522" s="90"/>
      <c r="G522" s="5"/>
      <c r="H522" s="5"/>
      <c r="I522" s="5"/>
      <c r="J522" s="5"/>
      <c r="K522" s="5"/>
      <c r="L522" s="5"/>
      <c r="M522" s="90"/>
      <c r="N522" s="90"/>
      <c r="O522" s="90"/>
      <c r="P522" s="90"/>
      <c r="Q522" s="90"/>
      <c r="R522" s="5"/>
      <c r="S522" s="5"/>
      <c r="T522" s="5"/>
      <c r="U522" s="5"/>
      <c r="V522" s="5"/>
      <c r="W522" s="5"/>
      <c r="X522" s="5"/>
      <c r="Y522" s="90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</row>
    <row r="523" spans="1:67" ht="15.75" customHeight="1">
      <c r="A523" s="5"/>
      <c r="B523" s="5"/>
      <c r="C523" s="5"/>
      <c r="D523" s="5"/>
      <c r="E523" s="5"/>
      <c r="F523" s="90"/>
      <c r="G523" s="5"/>
      <c r="H523" s="5"/>
      <c r="I523" s="5"/>
      <c r="J523" s="5"/>
      <c r="K523" s="5"/>
      <c r="L523" s="5"/>
      <c r="M523" s="90"/>
      <c r="N523" s="90"/>
      <c r="O523" s="90"/>
      <c r="P523" s="90"/>
      <c r="Q523" s="90"/>
      <c r="R523" s="5"/>
      <c r="S523" s="5"/>
      <c r="T523" s="5"/>
      <c r="U523" s="5"/>
      <c r="V523" s="5"/>
      <c r="W523" s="5"/>
      <c r="X523" s="5"/>
      <c r="Y523" s="90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</row>
    <row r="524" spans="1:67" ht="15.75" customHeight="1">
      <c r="A524" s="5"/>
      <c r="B524" s="5"/>
      <c r="C524" s="5"/>
      <c r="D524" s="5"/>
      <c r="E524" s="5"/>
      <c r="F524" s="90"/>
      <c r="G524" s="5"/>
      <c r="H524" s="5"/>
      <c r="I524" s="5"/>
      <c r="J524" s="5"/>
      <c r="K524" s="5"/>
      <c r="L524" s="5"/>
      <c r="M524" s="90"/>
      <c r="N524" s="90"/>
      <c r="O524" s="90"/>
      <c r="P524" s="90"/>
      <c r="Q524" s="90"/>
      <c r="R524" s="5"/>
      <c r="S524" s="5"/>
      <c r="T524" s="5"/>
      <c r="U524" s="5"/>
      <c r="V524" s="5"/>
      <c r="W524" s="5"/>
      <c r="X524" s="5"/>
      <c r="Y524" s="90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</row>
    <row r="525" spans="1:67" ht="15.75" customHeight="1">
      <c r="A525" s="5"/>
      <c r="B525" s="5"/>
      <c r="C525" s="5"/>
      <c r="D525" s="5"/>
      <c r="E525" s="5"/>
      <c r="F525" s="90"/>
      <c r="G525" s="5"/>
      <c r="H525" s="5"/>
      <c r="I525" s="5"/>
      <c r="J525" s="5"/>
      <c r="K525" s="5"/>
      <c r="L525" s="5"/>
      <c r="M525" s="90"/>
      <c r="N525" s="90"/>
      <c r="O525" s="90"/>
      <c r="P525" s="90"/>
      <c r="Q525" s="90"/>
      <c r="R525" s="5"/>
      <c r="S525" s="5"/>
      <c r="T525" s="5"/>
      <c r="U525" s="5"/>
      <c r="V525" s="5"/>
      <c r="W525" s="5"/>
      <c r="X525" s="5"/>
      <c r="Y525" s="90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</row>
    <row r="526" spans="1:67" ht="15.75" customHeight="1">
      <c r="A526" s="5"/>
      <c r="B526" s="5"/>
      <c r="C526" s="5"/>
      <c r="D526" s="5"/>
      <c r="E526" s="5"/>
      <c r="F526" s="90"/>
      <c r="G526" s="5"/>
      <c r="H526" s="5"/>
      <c r="I526" s="5"/>
      <c r="J526" s="5"/>
      <c r="K526" s="5"/>
      <c r="L526" s="5"/>
      <c r="M526" s="90"/>
      <c r="N526" s="90"/>
      <c r="O526" s="90"/>
      <c r="P526" s="90"/>
      <c r="Q526" s="90"/>
      <c r="R526" s="5"/>
      <c r="S526" s="5"/>
      <c r="T526" s="5"/>
      <c r="U526" s="5"/>
      <c r="V526" s="5"/>
      <c r="W526" s="5"/>
      <c r="X526" s="5"/>
      <c r="Y526" s="90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</row>
    <row r="527" spans="1:67" ht="15.75" customHeight="1">
      <c r="A527" s="5"/>
      <c r="B527" s="5"/>
      <c r="C527" s="5"/>
      <c r="D527" s="5"/>
      <c r="E527" s="5"/>
      <c r="F527" s="90"/>
      <c r="G527" s="5"/>
      <c r="H527" s="5"/>
      <c r="I527" s="5"/>
      <c r="J527" s="5"/>
      <c r="K527" s="5"/>
      <c r="L527" s="5"/>
      <c r="M527" s="90"/>
      <c r="N527" s="90"/>
      <c r="O527" s="90"/>
      <c r="P527" s="90"/>
      <c r="Q527" s="90"/>
      <c r="R527" s="5"/>
      <c r="S527" s="5"/>
      <c r="T527" s="5"/>
      <c r="U527" s="5"/>
      <c r="V527" s="5"/>
      <c r="W527" s="5"/>
      <c r="X527" s="5"/>
      <c r="Y527" s="90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</row>
    <row r="528" spans="1:67" ht="15.75" customHeight="1">
      <c r="A528" s="5"/>
      <c r="B528" s="5"/>
      <c r="C528" s="5"/>
      <c r="D528" s="5"/>
      <c r="E528" s="5"/>
      <c r="F528" s="90"/>
      <c r="G528" s="5"/>
      <c r="H528" s="5"/>
      <c r="I528" s="5"/>
      <c r="J528" s="5"/>
      <c r="K528" s="5"/>
      <c r="L528" s="5"/>
      <c r="M528" s="90"/>
      <c r="N528" s="90"/>
      <c r="O528" s="90"/>
      <c r="P528" s="90"/>
      <c r="Q528" s="90"/>
      <c r="R528" s="5"/>
      <c r="S528" s="5"/>
      <c r="T528" s="5"/>
      <c r="U528" s="5"/>
      <c r="V528" s="5"/>
      <c r="W528" s="5"/>
      <c r="X528" s="5"/>
      <c r="Y528" s="90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</row>
    <row r="529" spans="1:67" ht="15.75" customHeight="1">
      <c r="A529" s="5"/>
      <c r="B529" s="5"/>
      <c r="C529" s="5"/>
      <c r="D529" s="5"/>
      <c r="E529" s="5"/>
      <c r="F529" s="90"/>
      <c r="G529" s="5"/>
      <c r="H529" s="5"/>
      <c r="I529" s="5"/>
      <c r="J529" s="5"/>
      <c r="K529" s="5"/>
      <c r="L529" s="5"/>
      <c r="M529" s="90"/>
      <c r="N529" s="90"/>
      <c r="O529" s="90"/>
      <c r="P529" s="90"/>
      <c r="Q529" s="90"/>
      <c r="R529" s="5"/>
      <c r="S529" s="5"/>
      <c r="T529" s="5"/>
      <c r="U529" s="5"/>
      <c r="V529" s="5"/>
      <c r="W529" s="5"/>
      <c r="X529" s="5"/>
      <c r="Y529" s="90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</row>
    <row r="530" spans="1:67" ht="15.75" customHeight="1">
      <c r="A530" s="5"/>
      <c r="B530" s="5"/>
      <c r="C530" s="5"/>
      <c r="D530" s="5"/>
      <c r="E530" s="5"/>
      <c r="F530" s="90"/>
      <c r="G530" s="5"/>
      <c r="H530" s="5"/>
      <c r="I530" s="5"/>
      <c r="J530" s="5"/>
      <c r="K530" s="5"/>
      <c r="L530" s="5"/>
      <c r="M530" s="90"/>
      <c r="N530" s="90"/>
      <c r="O530" s="90"/>
      <c r="P530" s="90"/>
      <c r="Q530" s="90"/>
      <c r="R530" s="5"/>
      <c r="S530" s="5"/>
      <c r="T530" s="5"/>
      <c r="U530" s="5"/>
      <c r="V530" s="5"/>
      <c r="W530" s="5"/>
      <c r="X530" s="5"/>
      <c r="Y530" s="90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</row>
    <row r="531" spans="1:67" ht="15.75" customHeight="1">
      <c r="A531" s="5"/>
      <c r="B531" s="5"/>
      <c r="C531" s="5"/>
      <c r="D531" s="5"/>
      <c r="E531" s="5"/>
      <c r="F531" s="90"/>
      <c r="G531" s="5"/>
      <c r="H531" s="5"/>
      <c r="I531" s="5"/>
      <c r="J531" s="5"/>
      <c r="K531" s="5"/>
      <c r="L531" s="5"/>
      <c r="M531" s="90"/>
      <c r="N531" s="90"/>
      <c r="O531" s="90"/>
      <c r="P531" s="90"/>
      <c r="Q531" s="90"/>
      <c r="R531" s="5"/>
      <c r="S531" s="5"/>
      <c r="T531" s="5"/>
      <c r="U531" s="5"/>
      <c r="V531" s="5"/>
      <c r="W531" s="5"/>
      <c r="X531" s="5"/>
      <c r="Y531" s="90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</row>
    <row r="532" spans="1:67" ht="15.75" customHeight="1">
      <c r="A532" s="5"/>
      <c r="B532" s="5"/>
      <c r="C532" s="5"/>
      <c r="D532" s="5"/>
      <c r="E532" s="5"/>
      <c r="F532" s="90"/>
      <c r="G532" s="5"/>
      <c r="H532" s="5"/>
      <c r="I532" s="5"/>
      <c r="J532" s="5"/>
      <c r="K532" s="5"/>
      <c r="L532" s="5"/>
      <c r="M532" s="90"/>
      <c r="N532" s="90"/>
      <c r="O532" s="90"/>
      <c r="P532" s="90"/>
      <c r="Q532" s="90"/>
      <c r="R532" s="5"/>
      <c r="S532" s="5"/>
      <c r="T532" s="5"/>
      <c r="U532" s="5"/>
      <c r="V532" s="5"/>
      <c r="W532" s="5"/>
      <c r="X532" s="5"/>
      <c r="Y532" s="90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</row>
    <row r="533" spans="1:67" ht="15.75" customHeight="1">
      <c r="A533" s="5"/>
      <c r="B533" s="5"/>
      <c r="C533" s="5"/>
      <c r="D533" s="5"/>
      <c r="E533" s="5"/>
      <c r="F533" s="90"/>
      <c r="G533" s="5"/>
      <c r="H533" s="5"/>
      <c r="I533" s="5"/>
      <c r="J533" s="5"/>
      <c r="K533" s="5"/>
      <c r="L533" s="5"/>
      <c r="M533" s="90"/>
      <c r="N533" s="90"/>
      <c r="O533" s="90"/>
      <c r="P533" s="90"/>
      <c r="Q533" s="90"/>
      <c r="R533" s="5"/>
      <c r="S533" s="5"/>
      <c r="T533" s="5"/>
      <c r="U533" s="5"/>
      <c r="V533" s="5"/>
      <c r="W533" s="5"/>
      <c r="X533" s="5"/>
      <c r="Y533" s="90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</row>
    <row r="534" spans="1:67" ht="15.75" customHeight="1">
      <c r="A534" s="5"/>
      <c r="B534" s="5"/>
      <c r="C534" s="5"/>
      <c r="D534" s="5"/>
      <c r="E534" s="5"/>
      <c r="F534" s="90"/>
      <c r="G534" s="5"/>
      <c r="H534" s="5"/>
      <c r="I534" s="5"/>
      <c r="J534" s="5"/>
      <c r="K534" s="5"/>
      <c r="L534" s="5"/>
      <c r="M534" s="90"/>
      <c r="N534" s="90"/>
      <c r="O534" s="90"/>
      <c r="P534" s="90"/>
      <c r="Q534" s="90"/>
      <c r="R534" s="5"/>
      <c r="S534" s="5"/>
      <c r="T534" s="5"/>
      <c r="U534" s="5"/>
      <c r="V534" s="5"/>
      <c r="W534" s="5"/>
      <c r="X534" s="5"/>
      <c r="Y534" s="90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</row>
    <row r="535" spans="1:67" ht="15.75" customHeight="1">
      <c r="A535" s="5"/>
      <c r="B535" s="5"/>
      <c r="C535" s="5"/>
      <c r="D535" s="5"/>
      <c r="E535" s="5"/>
      <c r="F535" s="90"/>
      <c r="G535" s="5"/>
      <c r="H535" s="5"/>
      <c r="I535" s="5"/>
      <c r="J535" s="5"/>
      <c r="K535" s="5"/>
      <c r="L535" s="5"/>
      <c r="M535" s="90"/>
      <c r="N535" s="90"/>
      <c r="O535" s="90"/>
      <c r="P535" s="90"/>
      <c r="Q535" s="90"/>
      <c r="R535" s="5"/>
      <c r="S535" s="5"/>
      <c r="T535" s="5"/>
      <c r="U535" s="5"/>
      <c r="V535" s="5"/>
      <c r="W535" s="5"/>
      <c r="X535" s="5"/>
      <c r="Y535" s="90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</row>
    <row r="536" spans="1:67" ht="15.75" customHeight="1">
      <c r="A536" s="5"/>
      <c r="B536" s="5"/>
      <c r="C536" s="5"/>
      <c r="D536" s="5"/>
      <c r="E536" s="5"/>
      <c r="F536" s="90"/>
      <c r="G536" s="5"/>
      <c r="H536" s="5"/>
      <c r="I536" s="5"/>
      <c r="J536" s="5"/>
      <c r="K536" s="5"/>
      <c r="L536" s="5"/>
      <c r="M536" s="90"/>
      <c r="N536" s="90"/>
      <c r="O536" s="90"/>
      <c r="P536" s="90"/>
      <c r="Q536" s="90"/>
      <c r="R536" s="5"/>
      <c r="S536" s="5"/>
      <c r="T536" s="5"/>
      <c r="U536" s="5"/>
      <c r="V536" s="5"/>
      <c r="W536" s="5"/>
      <c r="X536" s="5"/>
      <c r="Y536" s="90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</row>
    <row r="537" spans="1:67" ht="15.75" customHeight="1">
      <c r="A537" s="5"/>
      <c r="B537" s="5"/>
      <c r="C537" s="5"/>
      <c r="D537" s="5"/>
      <c r="E537" s="5"/>
      <c r="F537" s="90"/>
      <c r="G537" s="5"/>
      <c r="H537" s="5"/>
      <c r="I537" s="5"/>
      <c r="J537" s="5"/>
      <c r="K537" s="5"/>
      <c r="L537" s="5"/>
      <c r="M537" s="90"/>
      <c r="N537" s="90"/>
      <c r="O537" s="90"/>
      <c r="P537" s="90"/>
      <c r="Q537" s="90"/>
      <c r="R537" s="5"/>
      <c r="S537" s="5"/>
      <c r="T537" s="5"/>
      <c r="U537" s="5"/>
      <c r="V537" s="5"/>
      <c r="W537" s="5"/>
      <c r="X537" s="5"/>
      <c r="Y537" s="90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</row>
    <row r="538" spans="1:67" ht="15.75" customHeight="1">
      <c r="A538" s="5"/>
      <c r="B538" s="5"/>
      <c r="C538" s="5"/>
      <c r="D538" s="5"/>
      <c r="E538" s="5"/>
      <c r="F538" s="90"/>
      <c r="G538" s="5"/>
      <c r="H538" s="5"/>
      <c r="I538" s="5"/>
      <c r="J538" s="5"/>
      <c r="K538" s="5"/>
      <c r="L538" s="5"/>
      <c r="M538" s="90"/>
      <c r="N538" s="90"/>
      <c r="O538" s="90"/>
      <c r="P538" s="90"/>
      <c r="Q538" s="90"/>
      <c r="R538" s="5"/>
      <c r="S538" s="5"/>
      <c r="T538" s="5"/>
      <c r="U538" s="5"/>
      <c r="V538" s="5"/>
      <c r="W538" s="5"/>
      <c r="X538" s="5"/>
      <c r="Y538" s="90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</row>
    <row r="539" spans="1:67" ht="15.75" customHeight="1">
      <c r="A539" s="5"/>
      <c r="B539" s="5"/>
      <c r="C539" s="5"/>
      <c r="D539" s="5"/>
      <c r="E539" s="5"/>
      <c r="F539" s="90"/>
      <c r="G539" s="5"/>
      <c r="H539" s="5"/>
      <c r="I539" s="5"/>
      <c r="J539" s="5"/>
      <c r="K539" s="5"/>
      <c r="L539" s="5"/>
      <c r="M539" s="90"/>
      <c r="N539" s="90"/>
      <c r="O539" s="90"/>
      <c r="P539" s="90"/>
      <c r="Q539" s="90"/>
      <c r="R539" s="5"/>
      <c r="S539" s="5"/>
      <c r="T539" s="5"/>
      <c r="U539" s="5"/>
      <c r="V539" s="5"/>
      <c r="W539" s="5"/>
      <c r="X539" s="5"/>
      <c r="Y539" s="90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</row>
    <row r="540" spans="1:67" ht="15.75" customHeight="1">
      <c r="A540" s="5"/>
      <c r="B540" s="5"/>
      <c r="C540" s="5"/>
      <c r="D540" s="5"/>
      <c r="E540" s="5"/>
      <c r="F540" s="90"/>
      <c r="G540" s="5"/>
      <c r="H540" s="5"/>
      <c r="I540" s="5"/>
      <c r="J540" s="5"/>
      <c r="K540" s="5"/>
      <c r="L540" s="5"/>
      <c r="M540" s="90"/>
      <c r="N540" s="90"/>
      <c r="O540" s="90"/>
      <c r="P540" s="90"/>
      <c r="Q540" s="90"/>
      <c r="R540" s="5"/>
      <c r="S540" s="5"/>
      <c r="T540" s="5"/>
      <c r="U540" s="5"/>
      <c r="V540" s="5"/>
      <c r="W540" s="5"/>
      <c r="X540" s="5"/>
      <c r="Y540" s="90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</row>
    <row r="541" spans="1:67" ht="15.75" customHeight="1">
      <c r="A541" s="5"/>
      <c r="B541" s="5"/>
      <c r="C541" s="5"/>
      <c r="D541" s="5"/>
      <c r="E541" s="5"/>
      <c r="F541" s="90"/>
      <c r="G541" s="5"/>
      <c r="H541" s="5"/>
      <c r="I541" s="5"/>
      <c r="J541" s="5"/>
      <c r="K541" s="5"/>
      <c r="L541" s="5"/>
      <c r="M541" s="90"/>
      <c r="N541" s="90"/>
      <c r="O541" s="90"/>
      <c r="P541" s="90"/>
      <c r="Q541" s="90"/>
      <c r="R541" s="5"/>
      <c r="S541" s="5"/>
      <c r="T541" s="5"/>
      <c r="U541" s="5"/>
      <c r="V541" s="5"/>
      <c r="W541" s="5"/>
      <c r="X541" s="5"/>
      <c r="Y541" s="90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</row>
    <row r="542" spans="1:67" ht="15.75" customHeight="1">
      <c r="A542" s="5"/>
      <c r="B542" s="5"/>
      <c r="C542" s="5"/>
      <c r="D542" s="5"/>
      <c r="E542" s="5"/>
      <c r="F542" s="90"/>
      <c r="G542" s="5"/>
      <c r="H542" s="5"/>
      <c r="I542" s="5"/>
      <c r="J542" s="5"/>
      <c r="K542" s="5"/>
      <c r="L542" s="5"/>
      <c r="M542" s="90"/>
      <c r="N542" s="90"/>
      <c r="O542" s="90"/>
      <c r="P542" s="90"/>
      <c r="Q542" s="90"/>
      <c r="R542" s="5"/>
      <c r="S542" s="5"/>
      <c r="T542" s="5"/>
      <c r="U542" s="5"/>
      <c r="V542" s="5"/>
      <c r="W542" s="5"/>
      <c r="X542" s="5"/>
      <c r="Y542" s="90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</row>
    <row r="543" spans="1:67" ht="15.75" customHeight="1">
      <c r="A543" s="5"/>
      <c r="B543" s="5"/>
      <c r="C543" s="5"/>
      <c r="D543" s="5"/>
      <c r="E543" s="5"/>
      <c r="F543" s="90"/>
      <c r="G543" s="5"/>
      <c r="H543" s="5"/>
      <c r="I543" s="5"/>
      <c r="J543" s="5"/>
      <c r="K543" s="5"/>
      <c r="L543" s="5"/>
      <c r="M543" s="90"/>
      <c r="N543" s="90"/>
      <c r="O543" s="90"/>
      <c r="P543" s="90"/>
      <c r="Q543" s="90"/>
      <c r="R543" s="5"/>
      <c r="S543" s="5"/>
      <c r="T543" s="5"/>
      <c r="U543" s="5"/>
      <c r="V543" s="5"/>
      <c r="W543" s="5"/>
      <c r="X543" s="5"/>
      <c r="Y543" s="90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</row>
    <row r="544" spans="1:67" ht="15.75" customHeight="1">
      <c r="A544" s="5"/>
      <c r="B544" s="5"/>
      <c r="C544" s="5"/>
      <c r="D544" s="5"/>
      <c r="E544" s="5"/>
      <c r="F544" s="90"/>
      <c r="G544" s="5"/>
      <c r="H544" s="5"/>
      <c r="I544" s="5"/>
      <c r="J544" s="5"/>
      <c r="K544" s="5"/>
      <c r="L544" s="5"/>
      <c r="M544" s="90"/>
      <c r="N544" s="90"/>
      <c r="O544" s="90"/>
      <c r="P544" s="90"/>
      <c r="Q544" s="90"/>
      <c r="R544" s="5"/>
      <c r="S544" s="5"/>
      <c r="T544" s="5"/>
      <c r="U544" s="5"/>
      <c r="V544" s="5"/>
      <c r="W544" s="5"/>
      <c r="X544" s="5"/>
      <c r="Y544" s="90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</row>
    <row r="545" spans="1:67" ht="15.75" customHeight="1">
      <c r="A545" s="5"/>
      <c r="B545" s="5"/>
      <c r="C545" s="5"/>
      <c r="D545" s="5"/>
      <c r="E545" s="5"/>
      <c r="F545" s="90"/>
      <c r="G545" s="5"/>
      <c r="H545" s="5"/>
      <c r="I545" s="5"/>
      <c r="J545" s="5"/>
      <c r="K545" s="5"/>
      <c r="L545" s="5"/>
      <c r="M545" s="90"/>
      <c r="N545" s="90"/>
      <c r="O545" s="90"/>
      <c r="P545" s="90"/>
      <c r="Q545" s="90"/>
      <c r="R545" s="5"/>
      <c r="S545" s="5"/>
      <c r="T545" s="5"/>
      <c r="U545" s="5"/>
      <c r="V545" s="5"/>
      <c r="W545" s="5"/>
      <c r="X545" s="5"/>
      <c r="Y545" s="90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</row>
    <row r="546" spans="1:67" ht="15.75" customHeight="1">
      <c r="A546" s="5"/>
      <c r="B546" s="5"/>
      <c r="C546" s="5"/>
      <c r="D546" s="5"/>
      <c r="E546" s="5"/>
      <c r="F546" s="90"/>
      <c r="G546" s="5"/>
      <c r="H546" s="5"/>
      <c r="I546" s="5"/>
      <c r="J546" s="5"/>
      <c r="K546" s="5"/>
      <c r="L546" s="5"/>
      <c r="M546" s="90"/>
      <c r="N546" s="90"/>
      <c r="O546" s="90"/>
      <c r="P546" s="90"/>
      <c r="Q546" s="90"/>
      <c r="R546" s="5"/>
      <c r="S546" s="5"/>
      <c r="T546" s="5"/>
      <c r="U546" s="5"/>
      <c r="V546" s="5"/>
      <c r="W546" s="5"/>
      <c r="X546" s="5"/>
      <c r="Y546" s="90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</row>
    <row r="547" spans="1:67" ht="15.75" customHeight="1">
      <c r="A547" s="5"/>
      <c r="B547" s="5"/>
      <c r="C547" s="5"/>
      <c r="D547" s="5"/>
      <c r="E547" s="5"/>
      <c r="F547" s="90"/>
      <c r="G547" s="5"/>
      <c r="H547" s="5"/>
      <c r="I547" s="5"/>
      <c r="J547" s="5"/>
      <c r="K547" s="5"/>
      <c r="L547" s="5"/>
      <c r="M547" s="90"/>
      <c r="N547" s="90"/>
      <c r="O547" s="90"/>
      <c r="P547" s="90"/>
      <c r="Q547" s="90"/>
      <c r="R547" s="5"/>
      <c r="S547" s="5"/>
      <c r="T547" s="5"/>
      <c r="U547" s="5"/>
      <c r="V547" s="5"/>
      <c r="W547" s="5"/>
      <c r="X547" s="5"/>
      <c r="Y547" s="90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</row>
    <row r="548" spans="1:67" ht="15.75" customHeight="1">
      <c r="A548" s="5"/>
      <c r="B548" s="5"/>
      <c r="C548" s="5"/>
      <c r="D548" s="5"/>
      <c r="E548" s="5"/>
      <c r="F548" s="90"/>
      <c r="G548" s="5"/>
      <c r="H548" s="5"/>
      <c r="I548" s="5"/>
      <c r="J548" s="5"/>
      <c r="K548" s="5"/>
      <c r="L548" s="5"/>
      <c r="M548" s="90"/>
      <c r="N548" s="90"/>
      <c r="O548" s="90"/>
      <c r="P548" s="90"/>
      <c r="Q548" s="90"/>
      <c r="R548" s="5"/>
      <c r="S548" s="5"/>
      <c r="T548" s="5"/>
      <c r="U548" s="5"/>
      <c r="V548" s="5"/>
      <c r="W548" s="5"/>
      <c r="X548" s="5"/>
      <c r="Y548" s="90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</row>
    <row r="549" spans="1:67" ht="15.75" customHeight="1">
      <c r="A549" s="5"/>
      <c r="B549" s="5"/>
      <c r="C549" s="5"/>
      <c r="D549" s="5"/>
      <c r="E549" s="5"/>
      <c r="F549" s="90"/>
      <c r="G549" s="5"/>
      <c r="H549" s="5"/>
      <c r="I549" s="5"/>
      <c r="J549" s="5"/>
      <c r="K549" s="5"/>
      <c r="L549" s="5"/>
      <c r="M549" s="90"/>
      <c r="N549" s="90"/>
      <c r="O549" s="90"/>
      <c r="P549" s="90"/>
      <c r="Q549" s="90"/>
      <c r="R549" s="5"/>
      <c r="S549" s="5"/>
      <c r="T549" s="5"/>
      <c r="U549" s="5"/>
      <c r="V549" s="5"/>
      <c r="W549" s="5"/>
      <c r="X549" s="5"/>
      <c r="Y549" s="90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</row>
    <row r="550" spans="1:67" ht="15.75" customHeight="1">
      <c r="A550" s="5"/>
      <c r="B550" s="5"/>
      <c r="C550" s="5"/>
      <c r="D550" s="5"/>
      <c r="E550" s="5"/>
      <c r="F550" s="90"/>
      <c r="G550" s="5"/>
      <c r="H550" s="5"/>
      <c r="I550" s="5"/>
      <c r="J550" s="5"/>
      <c r="K550" s="5"/>
      <c r="L550" s="5"/>
      <c r="M550" s="90"/>
      <c r="N550" s="90"/>
      <c r="O550" s="90"/>
      <c r="P550" s="90"/>
      <c r="Q550" s="90"/>
      <c r="R550" s="5"/>
      <c r="S550" s="5"/>
      <c r="T550" s="5"/>
      <c r="U550" s="5"/>
      <c r="V550" s="5"/>
      <c r="W550" s="5"/>
      <c r="X550" s="5"/>
      <c r="Y550" s="90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</row>
    <row r="551" spans="1:67" ht="15.75" customHeight="1">
      <c r="A551" s="5"/>
      <c r="B551" s="5"/>
      <c r="C551" s="5"/>
      <c r="D551" s="5"/>
      <c r="E551" s="5"/>
      <c r="F551" s="90"/>
      <c r="G551" s="5"/>
      <c r="H551" s="5"/>
      <c r="I551" s="5"/>
      <c r="J551" s="5"/>
      <c r="K551" s="5"/>
      <c r="L551" s="5"/>
      <c r="M551" s="90"/>
      <c r="N551" s="90"/>
      <c r="O551" s="90"/>
      <c r="P551" s="90"/>
      <c r="Q551" s="90"/>
      <c r="R551" s="5"/>
      <c r="S551" s="5"/>
      <c r="T551" s="5"/>
      <c r="U551" s="5"/>
      <c r="V551" s="5"/>
      <c r="W551" s="5"/>
      <c r="X551" s="5"/>
      <c r="Y551" s="90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</row>
    <row r="552" spans="1:67" ht="15.75" customHeight="1">
      <c r="A552" s="5"/>
      <c r="B552" s="5"/>
      <c r="C552" s="5"/>
      <c r="D552" s="5"/>
      <c r="E552" s="5"/>
      <c r="F552" s="90"/>
      <c r="G552" s="5"/>
      <c r="H552" s="5"/>
      <c r="I552" s="5"/>
      <c r="J552" s="5"/>
      <c r="K552" s="5"/>
      <c r="L552" s="5"/>
      <c r="M552" s="90"/>
      <c r="N552" s="90"/>
      <c r="O552" s="90"/>
      <c r="P552" s="90"/>
      <c r="Q552" s="90"/>
      <c r="R552" s="5"/>
      <c r="S552" s="5"/>
      <c r="T552" s="5"/>
      <c r="U552" s="5"/>
      <c r="V552" s="5"/>
      <c r="W552" s="5"/>
      <c r="X552" s="5"/>
      <c r="Y552" s="90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</row>
    <row r="553" spans="1:67" ht="15.75" customHeight="1">
      <c r="A553" s="5"/>
      <c r="B553" s="5"/>
      <c r="C553" s="5"/>
      <c r="D553" s="5"/>
      <c r="E553" s="5"/>
      <c r="F553" s="90"/>
      <c r="G553" s="5"/>
      <c r="H553" s="5"/>
      <c r="I553" s="5"/>
      <c r="J553" s="5"/>
      <c r="K553" s="5"/>
      <c r="L553" s="5"/>
      <c r="M553" s="90"/>
      <c r="N553" s="90"/>
      <c r="O553" s="90"/>
      <c r="P553" s="90"/>
      <c r="Q553" s="90"/>
      <c r="R553" s="5"/>
      <c r="S553" s="5"/>
      <c r="T553" s="5"/>
      <c r="U553" s="5"/>
      <c r="V553" s="5"/>
      <c r="W553" s="5"/>
      <c r="X553" s="5"/>
      <c r="Y553" s="90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</row>
    <row r="554" spans="1:67" ht="15.75" customHeight="1">
      <c r="A554" s="5"/>
      <c r="B554" s="5"/>
      <c r="C554" s="5"/>
      <c r="D554" s="5"/>
      <c r="E554" s="5"/>
      <c r="F554" s="90"/>
      <c r="G554" s="5"/>
      <c r="H554" s="5"/>
      <c r="I554" s="5"/>
      <c r="J554" s="5"/>
      <c r="K554" s="5"/>
      <c r="L554" s="5"/>
      <c r="M554" s="90"/>
      <c r="N554" s="90"/>
      <c r="O554" s="90"/>
      <c r="P554" s="90"/>
      <c r="Q554" s="90"/>
      <c r="R554" s="5"/>
      <c r="S554" s="5"/>
      <c r="T554" s="5"/>
      <c r="U554" s="5"/>
      <c r="V554" s="5"/>
      <c r="W554" s="5"/>
      <c r="X554" s="5"/>
      <c r="Y554" s="90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</row>
    <row r="555" spans="1:67" ht="15.75" customHeight="1">
      <c r="A555" s="5"/>
      <c r="B555" s="5"/>
      <c r="C555" s="5"/>
      <c r="D555" s="5"/>
      <c r="E555" s="5"/>
      <c r="F555" s="90"/>
      <c r="G555" s="5"/>
      <c r="H555" s="5"/>
      <c r="I555" s="5"/>
      <c r="J555" s="5"/>
      <c r="K555" s="5"/>
      <c r="L555" s="5"/>
      <c r="M555" s="90"/>
      <c r="N555" s="90"/>
      <c r="O555" s="90"/>
      <c r="P555" s="90"/>
      <c r="Q555" s="90"/>
      <c r="R555" s="5"/>
      <c r="S555" s="5"/>
      <c r="T555" s="5"/>
      <c r="U555" s="5"/>
      <c r="V555" s="5"/>
      <c r="W555" s="5"/>
      <c r="X555" s="5"/>
      <c r="Y555" s="90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</row>
    <row r="556" spans="1:67" ht="15.75" customHeight="1">
      <c r="A556" s="5"/>
      <c r="B556" s="5"/>
      <c r="C556" s="5"/>
      <c r="D556" s="5"/>
      <c r="E556" s="5"/>
      <c r="F556" s="90"/>
      <c r="G556" s="5"/>
      <c r="H556" s="5"/>
      <c r="I556" s="5"/>
      <c r="J556" s="5"/>
      <c r="K556" s="5"/>
      <c r="L556" s="5"/>
      <c r="M556" s="90"/>
      <c r="N556" s="90"/>
      <c r="O556" s="90"/>
      <c r="P556" s="90"/>
      <c r="Q556" s="90"/>
      <c r="R556" s="5"/>
      <c r="S556" s="5"/>
      <c r="T556" s="5"/>
      <c r="U556" s="5"/>
      <c r="V556" s="5"/>
      <c r="W556" s="5"/>
      <c r="X556" s="5"/>
      <c r="Y556" s="90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</row>
    <row r="557" spans="1:67" ht="15.75" customHeight="1">
      <c r="A557" s="5"/>
      <c r="B557" s="5"/>
      <c r="C557" s="5"/>
      <c r="D557" s="5"/>
      <c r="E557" s="5"/>
      <c r="F557" s="90"/>
      <c r="G557" s="5"/>
      <c r="H557" s="5"/>
      <c r="I557" s="5"/>
      <c r="J557" s="5"/>
      <c r="K557" s="5"/>
      <c r="L557" s="5"/>
      <c r="M557" s="90"/>
      <c r="N557" s="90"/>
      <c r="O557" s="90"/>
      <c r="P557" s="90"/>
      <c r="Q557" s="90"/>
      <c r="R557" s="5"/>
      <c r="S557" s="5"/>
      <c r="T557" s="5"/>
      <c r="U557" s="5"/>
      <c r="V557" s="5"/>
      <c r="W557" s="5"/>
      <c r="X557" s="5"/>
      <c r="Y557" s="90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</row>
    <row r="558" spans="1:67" ht="15.75" customHeight="1">
      <c r="A558" s="5"/>
      <c r="B558" s="5"/>
      <c r="C558" s="5"/>
      <c r="D558" s="5"/>
      <c r="E558" s="5"/>
      <c r="F558" s="90"/>
      <c r="G558" s="5"/>
      <c r="H558" s="5"/>
      <c r="I558" s="5"/>
      <c r="J558" s="5"/>
      <c r="K558" s="5"/>
      <c r="L558" s="5"/>
      <c r="M558" s="90"/>
      <c r="N558" s="90"/>
      <c r="O558" s="90"/>
      <c r="P558" s="90"/>
      <c r="Q558" s="90"/>
      <c r="R558" s="5"/>
      <c r="S558" s="5"/>
      <c r="T558" s="5"/>
      <c r="U558" s="5"/>
      <c r="V558" s="5"/>
      <c r="W558" s="5"/>
      <c r="X558" s="5"/>
      <c r="Y558" s="90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</row>
    <row r="559" spans="1:67" ht="15.75" customHeight="1">
      <c r="A559" s="5"/>
      <c r="B559" s="5"/>
      <c r="C559" s="5"/>
      <c r="D559" s="5"/>
      <c r="E559" s="5"/>
      <c r="F559" s="90"/>
      <c r="G559" s="5"/>
      <c r="H559" s="5"/>
      <c r="I559" s="5"/>
      <c r="J559" s="5"/>
      <c r="K559" s="5"/>
      <c r="L559" s="5"/>
      <c r="M559" s="90"/>
      <c r="N559" s="90"/>
      <c r="O559" s="90"/>
      <c r="P559" s="90"/>
      <c r="Q559" s="90"/>
      <c r="R559" s="5"/>
      <c r="S559" s="5"/>
      <c r="T559" s="5"/>
      <c r="U559" s="5"/>
      <c r="V559" s="5"/>
      <c r="W559" s="5"/>
      <c r="X559" s="5"/>
      <c r="Y559" s="90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</row>
    <row r="560" spans="1:67" ht="15.75" customHeight="1">
      <c r="A560" s="5"/>
      <c r="B560" s="5"/>
      <c r="C560" s="5"/>
      <c r="D560" s="5"/>
      <c r="E560" s="5"/>
      <c r="F560" s="90"/>
      <c r="G560" s="5"/>
      <c r="H560" s="5"/>
      <c r="I560" s="5"/>
      <c r="J560" s="5"/>
      <c r="K560" s="5"/>
      <c r="L560" s="5"/>
      <c r="M560" s="90"/>
      <c r="N560" s="90"/>
      <c r="O560" s="90"/>
      <c r="P560" s="90"/>
      <c r="Q560" s="90"/>
      <c r="R560" s="5"/>
      <c r="S560" s="5"/>
      <c r="T560" s="5"/>
      <c r="U560" s="5"/>
      <c r="V560" s="5"/>
      <c r="W560" s="5"/>
      <c r="X560" s="5"/>
      <c r="Y560" s="90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</row>
    <row r="561" spans="1:67" ht="15.75" customHeight="1">
      <c r="A561" s="5"/>
      <c r="B561" s="5"/>
      <c r="C561" s="5"/>
      <c r="D561" s="5"/>
      <c r="E561" s="5"/>
      <c r="F561" s="90"/>
      <c r="G561" s="5"/>
      <c r="H561" s="5"/>
      <c r="I561" s="5"/>
      <c r="J561" s="5"/>
      <c r="K561" s="5"/>
      <c r="L561" s="5"/>
      <c r="M561" s="90"/>
      <c r="N561" s="90"/>
      <c r="O561" s="90"/>
      <c r="P561" s="90"/>
      <c r="Q561" s="90"/>
      <c r="R561" s="5"/>
      <c r="S561" s="5"/>
      <c r="T561" s="5"/>
      <c r="U561" s="5"/>
      <c r="V561" s="5"/>
      <c r="W561" s="5"/>
      <c r="X561" s="5"/>
      <c r="Y561" s="90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</row>
    <row r="562" spans="1:67" ht="15.75" customHeight="1">
      <c r="A562" s="5"/>
      <c r="B562" s="5"/>
      <c r="C562" s="5"/>
      <c r="D562" s="5"/>
      <c r="E562" s="5"/>
      <c r="F562" s="90"/>
      <c r="G562" s="5"/>
      <c r="H562" s="5"/>
      <c r="I562" s="5"/>
      <c r="J562" s="5"/>
      <c r="K562" s="5"/>
      <c r="L562" s="5"/>
      <c r="M562" s="90"/>
      <c r="N562" s="90"/>
      <c r="O562" s="90"/>
      <c r="P562" s="90"/>
      <c r="Q562" s="90"/>
      <c r="R562" s="5"/>
      <c r="S562" s="5"/>
      <c r="T562" s="5"/>
      <c r="U562" s="5"/>
      <c r="V562" s="5"/>
      <c r="W562" s="5"/>
      <c r="X562" s="5"/>
      <c r="Y562" s="90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</row>
    <row r="563" spans="1:67" ht="15.75" customHeight="1">
      <c r="A563" s="5"/>
      <c r="B563" s="5"/>
      <c r="C563" s="5"/>
      <c r="D563" s="5"/>
      <c r="E563" s="5"/>
      <c r="F563" s="90"/>
      <c r="G563" s="5"/>
      <c r="H563" s="5"/>
      <c r="I563" s="5"/>
      <c r="J563" s="5"/>
      <c r="K563" s="5"/>
      <c r="L563" s="5"/>
      <c r="M563" s="90"/>
      <c r="N563" s="90"/>
      <c r="O563" s="90"/>
      <c r="P563" s="90"/>
      <c r="Q563" s="90"/>
      <c r="R563" s="5"/>
      <c r="S563" s="5"/>
      <c r="T563" s="5"/>
      <c r="U563" s="5"/>
      <c r="V563" s="5"/>
      <c r="W563" s="5"/>
      <c r="X563" s="5"/>
      <c r="Y563" s="90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</row>
    <row r="564" spans="1:67" ht="15.75" customHeight="1">
      <c r="A564" s="5"/>
      <c r="B564" s="5"/>
      <c r="C564" s="5"/>
      <c r="D564" s="5"/>
      <c r="E564" s="5"/>
      <c r="F564" s="90"/>
      <c r="G564" s="5"/>
      <c r="H564" s="5"/>
      <c r="I564" s="5"/>
      <c r="J564" s="5"/>
      <c r="K564" s="5"/>
      <c r="L564" s="5"/>
      <c r="M564" s="90"/>
      <c r="N564" s="90"/>
      <c r="O564" s="90"/>
      <c r="P564" s="90"/>
      <c r="Q564" s="90"/>
      <c r="R564" s="5"/>
      <c r="S564" s="5"/>
      <c r="T564" s="5"/>
      <c r="U564" s="5"/>
      <c r="V564" s="5"/>
      <c r="W564" s="5"/>
      <c r="X564" s="5"/>
      <c r="Y564" s="90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</row>
    <row r="565" spans="1:67" ht="15.75" customHeight="1">
      <c r="A565" s="5"/>
      <c r="B565" s="5"/>
      <c r="C565" s="5"/>
      <c r="D565" s="5"/>
      <c r="E565" s="5"/>
      <c r="F565" s="90"/>
      <c r="G565" s="5"/>
      <c r="H565" s="5"/>
      <c r="I565" s="5"/>
      <c r="J565" s="5"/>
      <c r="K565" s="5"/>
      <c r="L565" s="5"/>
      <c r="M565" s="90"/>
      <c r="N565" s="90"/>
      <c r="O565" s="90"/>
      <c r="P565" s="90"/>
      <c r="Q565" s="90"/>
      <c r="R565" s="5"/>
      <c r="S565" s="5"/>
      <c r="T565" s="5"/>
      <c r="U565" s="5"/>
      <c r="V565" s="5"/>
      <c r="W565" s="5"/>
      <c r="X565" s="5"/>
      <c r="Y565" s="90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</row>
    <row r="566" spans="1:67" ht="15.75" customHeight="1">
      <c r="A566" s="5"/>
      <c r="B566" s="5"/>
      <c r="C566" s="5"/>
      <c r="D566" s="5"/>
      <c r="E566" s="5"/>
      <c r="F566" s="90"/>
      <c r="G566" s="5"/>
      <c r="H566" s="5"/>
      <c r="I566" s="5"/>
      <c r="J566" s="5"/>
      <c r="K566" s="5"/>
      <c r="L566" s="5"/>
      <c r="M566" s="90"/>
      <c r="N566" s="90"/>
      <c r="O566" s="90"/>
      <c r="P566" s="90"/>
      <c r="Q566" s="90"/>
      <c r="R566" s="5"/>
      <c r="S566" s="5"/>
      <c r="T566" s="5"/>
      <c r="U566" s="5"/>
      <c r="V566" s="5"/>
      <c r="W566" s="5"/>
      <c r="X566" s="5"/>
      <c r="Y566" s="90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</row>
    <row r="567" spans="1:67" ht="15.75" customHeight="1">
      <c r="A567" s="5"/>
      <c r="B567" s="5"/>
      <c r="C567" s="5"/>
      <c r="D567" s="5"/>
      <c r="E567" s="5"/>
      <c r="F567" s="90"/>
      <c r="G567" s="5"/>
      <c r="H567" s="5"/>
      <c r="I567" s="5"/>
      <c r="J567" s="5"/>
      <c r="K567" s="5"/>
      <c r="L567" s="5"/>
      <c r="M567" s="90"/>
      <c r="N567" s="90"/>
      <c r="O567" s="90"/>
      <c r="P567" s="90"/>
      <c r="Q567" s="90"/>
      <c r="R567" s="5"/>
      <c r="S567" s="5"/>
      <c r="T567" s="5"/>
      <c r="U567" s="5"/>
      <c r="V567" s="5"/>
      <c r="W567" s="5"/>
      <c r="X567" s="5"/>
      <c r="Y567" s="90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</row>
    <row r="568" spans="1:67" ht="15.75" customHeight="1">
      <c r="A568" s="5"/>
      <c r="B568" s="5"/>
      <c r="C568" s="5"/>
      <c r="D568" s="5"/>
      <c r="E568" s="5"/>
      <c r="F568" s="90"/>
      <c r="G568" s="5"/>
      <c r="H568" s="5"/>
      <c r="I568" s="5"/>
      <c r="J568" s="5"/>
      <c r="K568" s="5"/>
      <c r="L568" s="5"/>
      <c r="M568" s="90"/>
      <c r="N568" s="90"/>
      <c r="O568" s="90"/>
      <c r="P568" s="90"/>
      <c r="Q568" s="90"/>
      <c r="R568" s="5"/>
      <c r="S568" s="5"/>
      <c r="T568" s="5"/>
      <c r="U568" s="5"/>
      <c r="V568" s="5"/>
      <c r="W568" s="5"/>
      <c r="X568" s="5"/>
      <c r="Y568" s="90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</row>
    <row r="569" spans="1:67" ht="15.75" customHeight="1">
      <c r="A569" s="5"/>
      <c r="B569" s="5"/>
      <c r="C569" s="5"/>
      <c r="D569" s="5"/>
      <c r="E569" s="5"/>
      <c r="F569" s="90"/>
      <c r="G569" s="5"/>
      <c r="H569" s="5"/>
      <c r="I569" s="5"/>
      <c r="J569" s="5"/>
      <c r="K569" s="5"/>
      <c r="L569" s="5"/>
      <c r="M569" s="90"/>
      <c r="N569" s="90"/>
      <c r="O569" s="90"/>
      <c r="P569" s="90"/>
      <c r="Q569" s="90"/>
      <c r="R569" s="5"/>
      <c r="S569" s="5"/>
      <c r="T569" s="5"/>
      <c r="U569" s="5"/>
      <c r="V569" s="5"/>
      <c r="W569" s="5"/>
      <c r="X569" s="5"/>
      <c r="Y569" s="90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</row>
    <row r="570" spans="1:67" ht="15.75" customHeight="1">
      <c r="A570" s="5"/>
      <c r="B570" s="5"/>
      <c r="C570" s="5"/>
      <c r="D570" s="5"/>
      <c r="E570" s="5"/>
      <c r="F570" s="90"/>
      <c r="G570" s="5"/>
      <c r="H570" s="5"/>
      <c r="I570" s="5"/>
      <c r="J570" s="5"/>
      <c r="K570" s="5"/>
      <c r="L570" s="5"/>
      <c r="M570" s="90"/>
      <c r="N570" s="90"/>
      <c r="O570" s="90"/>
      <c r="P570" s="90"/>
      <c r="Q570" s="90"/>
      <c r="R570" s="5"/>
      <c r="S570" s="5"/>
      <c r="T570" s="5"/>
      <c r="U570" s="5"/>
      <c r="V570" s="5"/>
      <c r="W570" s="5"/>
      <c r="X570" s="5"/>
      <c r="Y570" s="90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</row>
    <row r="571" spans="1:67" ht="15.75" customHeight="1">
      <c r="A571" s="5"/>
      <c r="B571" s="5"/>
      <c r="C571" s="5"/>
      <c r="D571" s="5"/>
      <c r="E571" s="5"/>
      <c r="F571" s="90"/>
      <c r="G571" s="5"/>
      <c r="H571" s="5"/>
      <c r="I571" s="5"/>
      <c r="J571" s="5"/>
      <c r="K571" s="5"/>
      <c r="L571" s="5"/>
      <c r="M571" s="90"/>
      <c r="N571" s="90"/>
      <c r="O571" s="90"/>
      <c r="P571" s="90"/>
      <c r="Q571" s="90"/>
      <c r="R571" s="5"/>
      <c r="S571" s="5"/>
      <c r="T571" s="5"/>
      <c r="U571" s="5"/>
      <c r="V571" s="5"/>
      <c r="W571" s="5"/>
      <c r="X571" s="5"/>
      <c r="Y571" s="90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</row>
    <row r="572" spans="1:67" ht="15.75" customHeight="1">
      <c r="A572" s="5"/>
      <c r="B572" s="5"/>
      <c r="C572" s="5"/>
      <c r="D572" s="5"/>
      <c r="E572" s="5"/>
      <c r="F572" s="90"/>
      <c r="G572" s="5"/>
      <c r="H572" s="5"/>
      <c r="I572" s="5"/>
      <c r="J572" s="5"/>
      <c r="K572" s="5"/>
      <c r="L572" s="5"/>
      <c r="M572" s="90"/>
      <c r="N572" s="90"/>
      <c r="O572" s="90"/>
      <c r="P572" s="90"/>
      <c r="Q572" s="90"/>
      <c r="R572" s="5"/>
      <c r="S572" s="5"/>
      <c r="T572" s="5"/>
      <c r="U572" s="5"/>
      <c r="V572" s="5"/>
      <c r="W572" s="5"/>
      <c r="X572" s="5"/>
      <c r="Y572" s="90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</row>
    <row r="573" spans="1:67" ht="15.75" customHeight="1">
      <c r="A573" s="5"/>
      <c r="B573" s="5"/>
      <c r="C573" s="5"/>
      <c r="D573" s="5"/>
      <c r="E573" s="5"/>
      <c r="F573" s="90"/>
      <c r="G573" s="5"/>
      <c r="H573" s="5"/>
      <c r="I573" s="5"/>
      <c r="J573" s="5"/>
      <c r="K573" s="5"/>
      <c r="L573" s="5"/>
      <c r="M573" s="90"/>
      <c r="N573" s="90"/>
      <c r="O573" s="90"/>
      <c r="P573" s="90"/>
      <c r="Q573" s="90"/>
      <c r="R573" s="5"/>
      <c r="S573" s="5"/>
      <c r="T573" s="5"/>
      <c r="U573" s="5"/>
      <c r="V573" s="5"/>
      <c r="W573" s="5"/>
      <c r="X573" s="5"/>
      <c r="Y573" s="90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</row>
    <row r="574" spans="1:67" ht="15.75" customHeight="1">
      <c r="A574" s="5"/>
      <c r="B574" s="5"/>
      <c r="C574" s="5"/>
      <c r="D574" s="5"/>
      <c r="E574" s="5"/>
      <c r="F574" s="90"/>
      <c r="G574" s="5"/>
      <c r="H574" s="5"/>
      <c r="I574" s="5"/>
      <c r="J574" s="5"/>
      <c r="K574" s="5"/>
      <c r="L574" s="5"/>
      <c r="M574" s="90"/>
      <c r="N574" s="90"/>
      <c r="O574" s="90"/>
      <c r="P574" s="90"/>
      <c r="Q574" s="90"/>
      <c r="R574" s="5"/>
      <c r="S574" s="5"/>
      <c r="T574" s="5"/>
      <c r="U574" s="5"/>
      <c r="V574" s="5"/>
      <c r="W574" s="5"/>
      <c r="X574" s="5"/>
      <c r="Y574" s="90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</row>
    <row r="575" spans="1:67" ht="15.75" customHeight="1">
      <c r="A575" s="5"/>
      <c r="B575" s="5"/>
      <c r="C575" s="5"/>
      <c r="D575" s="5"/>
      <c r="E575" s="5"/>
      <c r="F575" s="90"/>
      <c r="G575" s="5"/>
      <c r="H575" s="5"/>
      <c r="I575" s="5"/>
      <c r="J575" s="5"/>
      <c r="K575" s="5"/>
      <c r="L575" s="5"/>
      <c r="M575" s="90"/>
      <c r="N575" s="90"/>
      <c r="O575" s="90"/>
      <c r="P575" s="90"/>
      <c r="Q575" s="90"/>
      <c r="R575" s="5"/>
      <c r="S575" s="5"/>
      <c r="T575" s="5"/>
      <c r="U575" s="5"/>
      <c r="V575" s="5"/>
      <c r="W575" s="5"/>
      <c r="X575" s="5"/>
      <c r="Y575" s="90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</row>
    <row r="576" spans="1:67" ht="15.75" customHeight="1">
      <c r="A576" s="5"/>
      <c r="B576" s="5"/>
      <c r="C576" s="5"/>
      <c r="D576" s="5"/>
      <c r="E576" s="5"/>
      <c r="F576" s="90"/>
      <c r="G576" s="5"/>
      <c r="H576" s="5"/>
      <c r="I576" s="5"/>
      <c r="J576" s="5"/>
      <c r="K576" s="5"/>
      <c r="L576" s="5"/>
      <c r="M576" s="90"/>
      <c r="N576" s="90"/>
      <c r="O576" s="90"/>
      <c r="P576" s="90"/>
      <c r="Q576" s="90"/>
      <c r="R576" s="5"/>
      <c r="S576" s="5"/>
      <c r="T576" s="5"/>
      <c r="U576" s="5"/>
      <c r="V576" s="5"/>
      <c r="W576" s="5"/>
      <c r="X576" s="5"/>
      <c r="Y576" s="90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</row>
    <row r="577" spans="1:67" ht="15.75" customHeight="1">
      <c r="A577" s="5"/>
      <c r="B577" s="5"/>
      <c r="C577" s="5"/>
      <c r="D577" s="5"/>
      <c r="E577" s="5"/>
      <c r="F577" s="90"/>
      <c r="G577" s="5"/>
      <c r="H577" s="5"/>
      <c r="I577" s="5"/>
      <c r="J577" s="5"/>
      <c r="K577" s="5"/>
      <c r="L577" s="5"/>
      <c r="M577" s="90"/>
      <c r="N577" s="90"/>
      <c r="O577" s="90"/>
      <c r="P577" s="90"/>
      <c r="Q577" s="90"/>
      <c r="R577" s="5"/>
      <c r="S577" s="5"/>
      <c r="T577" s="5"/>
      <c r="U577" s="5"/>
      <c r="V577" s="5"/>
      <c r="W577" s="5"/>
      <c r="X577" s="5"/>
      <c r="Y577" s="90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</row>
    <row r="578" spans="1:67" ht="15.75" customHeight="1">
      <c r="A578" s="5"/>
      <c r="B578" s="5"/>
      <c r="C578" s="5"/>
      <c r="D578" s="5"/>
      <c r="E578" s="5"/>
      <c r="F578" s="90"/>
      <c r="G578" s="5"/>
      <c r="H578" s="5"/>
      <c r="I578" s="5"/>
      <c r="J578" s="5"/>
      <c r="K578" s="5"/>
      <c r="L578" s="5"/>
      <c r="M578" s="90"/>
      <c r="N578" s="90"/>
      <c r="O578" s="90"/>
      <c r="P578" s="90"/>
      <c r="Q578" s="90"/>
      <c r="R578" s="5"/>
      <c r="S578" s="5"/>
      <c r="T578" s="5"/>
      <c r="U578" s="5"/>
      <c r="V578" s="5"/>
      <c r="W578" s="5"/>
      <c r="X578" s="5"/>
      <c r="Y578" s="90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</row>
    <row r="579" spans="1:67" ht="15.75" customHeight="1">
      <c r="A579" s="5"/>
      <c r="B579" s="5"/>
      <c r="C579" s="5"/>
      <c r="D579" s="5"/>
      <c r="E579" s="5"/>
      <c r="F579" s="90"/>
      <c r="G579" s="5"/>
      <c r="H579" s="5"/>
      <c r="I579" s="5"/>
      <c r="J579" s="5"/>
      <c r="K579" s="5"/>
      <c r="L579" s="5"/>
      <c r="M579" s="90"/>
      <c r="N579" s="90"/>
      <c r="O579" s="90"/>
      <c r="P579" s="90"/>
      <c r="Q579" s="90"/>
      <c r="R579" s="5"/>
      <c r="S579" s="5"/>
      <c r="T579" s="5"/>
      <c r="U579" s="5"/>
      <c r="V579" s="5"/>
      <c r="W579" s="5"/>
      <c r="X579" s="5"/>
      <c r="Y579" s="90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</row>
    <row r="580" spans="1:67" ht="15.75" customHeight="1">
      <c r="A580" s="5"/>
      <c r="B580" s="5"/>
      <c r="C580" s="5"/>
      <c r="D580" s="5"/>
      <c r="E580" s="5"/>
      <c r="F580" s="90"/>
      <c r="G580" s="5"/>
      <c r="H580" s="5"/>
      <c r="I580" s="5"/>
      <c r="J580" s="5"/>
      <c r="K580" s="5"/>
      <c r="L580" s="5"/>
      <c r="M580" s="90"/>
      <c r="N580" s="90"/>
      <c r="O580" s="90"/>
      <c r="P580" s="90"/>
      <c r="Q580" s="90"/>
      <c r="R580" s="5"/>
      <c r="S580" s="5"/>
      <c r="T580" s="5"/>
      <c r="U580" s="5"/>
      <c r="V580" s="5"/>
      <c r="W580" s="5"/>
      <c r="X580" s="5"/>
      <c r="Y580" s="90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</row>
    <row r="581" spans="1:67" ht="15.75" customHeight="1">
      <c r="A581" s="5"/>
      <c r="B581" s="5"/>
      <c r="C581" s="5"/>
      <c r="D581" s="5"/>
      <c r="E581" s="5"/>
      <c r="F581" s="90"/>
      <c r="G581" s="5"/>
      <c r="H581" s="5"/>
      <c r="I581" s="5"/>
      <c r="J581" s="5"/>
      <c r="K581" s="5"/>
      <c r="L581" s="5"/>
      <c r="M581" s="90"/>
      <c r="N581" s="90"/>
      <c r="O581" s="90"/>
      <c r="P581" s="90"/>
      <c r="Q581" s="90"/>
      <c r="R581" s="5"/>
      <c r="S581" s="5"/>
      <c r="T581" s="5"/>
      <c r="U581" s="5"/>
      <c r="V581" s="5"/>
      <c r="W581" s="5"/>
      <c r="X581" s="5"/>
      <c r="Y581" s="90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</row>
    <row r="582" spans="1:67" ht="15.75" customHeight="1">
      <c r="A582" s="5"/>
      <c r="B582" s="5"/>
      <c r="C582" s="5"/>
      <c r="D582" s="5"/>
      <c r="E582" s="5"/>
      <c r="F582" s="90"/>
      <c r="G582" s="5"/>
      <c r="H582" s="5"/>
      <c r="I582" s="5"/>
      <c r="J582" s="5"/>
      <c r="K582" s="5"/>
      <c r="L582" s="5"/>
      <c r="M582" s="90"/>
      <c r="N582" s="90"/>
      <c r="O582" s="90"/>
      <c r="P582" s="90"/>
      <c r="Q582" s="90"/>
      <c r="R582" s="5"/>
      <c r="S582" s="5"/>
      <c r="T582" s="5"/>
      <c r="U582" s="5"/>
      <c r="V582" s="5"/>
      <c r="W582" s="5"/>
      <c r="X582" s="5"/>
      <c r="Y582" s="90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</row>
    <row r="583" spans="1:67" ht="15.75" customHeight="1">
      <c r="A583" s="5"/>
      <c r="B583" s="5"/>
      <c r="C583" s="5"/>
      <c r="D583" s="5"/>
      <c r="E583" s="5"/>
      <c r="F583" s="90"/>
      <c r="G583" s="5"/>
      <c r="H583" s="5"/>
      <c r="I583" s="5"/>
      <c r="J583" s="5"/>
      <c r="K583" s="5"/>
      <c r="L583" s="5"/>
      <c r="M583" s="90"/>
      <c r="N583" s="90"/>
      <c r="O583" s="90"/>
      <c r="P583" s="90"/>
      <c r="Q583" s="90"/>
      <c r="R583" s="5"/>
      <c r="S583" s="5"/>
      <c r="T583" s="5"/>
      <c r="U583" s="5"/>
      <c r="V583" s="5"/>
      <c r="W583" s="5"/>
      <c r="X583" s="5"/>
      <c r="Y583" s="90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</row>
    <row r="584" spans="1:67" ht="15.75" customHeight="1">
      <c r="A584" s="5"/>
      <c r="B584" s="5"/>
      <c r="C584" s="5"/>
      <c r="D584" s="5"/>
      <c r="E584" s="5"/>
      <c r="F584" s="90"/>
      <c r="G584" s="5"/>
      <c r="H584" s="5"/>
      <c r="I584" s="5"/>
      <c r="J584" s="5"/>
      <c r="K584" s="5"/>
      <c r="L584" s="5"/>
      <c r="M584" s="90"/>
      <c r="N584" s="90"/>
      <c r="O584" s="90"/>
      <c r="P584" s="90"/>
      <c r="Q584" s="90"/>
      <c r="R584" s="5"/>
      <c r="S584" s="5"/>
      <c r="T584" s="5"/>
      <c r="U584" s="5"/>
      <c r="V584" s="5"/>
      <c r="W584" s="5"/>
      <c r="X584" s="5"/>
      <c r="Y584" s="90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</row>
    <row r="585" spans="1:67" ht="15.75" customHeight="1">
      <c r="A585" s="5"/>
      <c r="B585" s="5"/>
      <c r="C585" s="5"/>
      <c r="D585" s="5"/>
      <c r="E585" s="5"/>
      <c r="F585" s="90"/>
      <c r="G585" s="5"/>
      <c r="H585" s="5"/>
      <c r="I585" s="5"/>
      <c r="J585" s="5"/>
      <c r="K585" s="5"/>
      <c r="L585" s="5"/>
      <c r="M585" s="90"/>
      <c r="N585" s="90"/>
      <c r="O585" s="90"/>
      <c r="P585" s="90"/>
      <c r="Q585" s="90"/>
      <c r="R585" s="5"/>
      <c r="S585" s="5"/>
      <c r="T585" s="5"/>
      <c r="U585" s="5"/>
      <c r="V585" s="5"/>
      <c r="W585" s="5"/>
      <c r="X585" s="5"/>
      <c r="Y585" s="90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</row>
    <row r="586" spans="1:67" ht="15.75" customHeight="1">
      <c r="A586" s="5"/>
      <c r="B586" s="5"/>
      <c r="C586" s="5"/>
      <c r="D586" s="5"/>
      <c r="E586" s="5"/>
      <c r="F586" s="90"/>
      <c r="G586" s="5"/>
      <c r="H586" s="5"/>
      <c r="I586" s="5"/>
      <c r="J586" s="5"/>
      <c r="K586" s="5"/>
      <c r="L586" s="5"/>
      <c r="M586" s="90"/>
      <c r="N586" s="90"/>
      <c r="O586" s="90"/>
      <c r="P586" s="90"/>
      <c r="Q586" s="90"/>
      <c r="R586" s="5"/>
      <c r="S586" s="5"/>
      <c r="T586" s="5"/>
      <c r="U586" s="5"/>
      <c r="V586" s="5"/>
      <c r="W586" s="5"/>
      <c r="X586" s="5"/>
      <c r="Y586" s="90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</row>
    <row r="587" spans="1:67" ht="15.75" customHeight="1">
      <c r="A587" s="5"/>
      <c r="B587" s="5"/>
      <c r="C587" s="5"/>
      <c r="D587" s="5"/>
      <c r="E587" s="5"/>
      <c r="F587" s="90"/>
      <c r="G587" s="5"/>
      <c r="H587" s="5"/>
      <c r="I587" s="5"/>
      <c r="J587" s="5"/>
      <c r="K587" s="5"/>
      <c r="L587" s="5"/>
      <c r="M587" s="90"/>
      <c r="N587" s="90"/>
      <c r="O587" s="90"/>
      <c r="P587" s="90"/>
      <c r="Q587" s="90"/>
      <c r="R587" s="5"/>
      <c r="S587" s="5"/>
      <c r="T587" s="5"/>
      <c r="U587" s="5"/>
      <c r="V587" s="5"/>
      <c r="W587" s="5"/>
      <c r="X587" s="5"/>
      <c r="Y587" s="90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</row>
    <row r="588" spans="1:67" ht="15.75" customHeight="1">
      <c r="A588" s="5"/>
      <c r="B588" s="5"/>
      <c r="C588" s="5"/>
      <c r="D588" s="5"/>
      <c r="E588" s="5"/>
      <c r="F588" s="90"/>
      <c r="G588" s="5"/>
      <c r="H588" s="5"/>
      <c r="I588" s="5"/>
      <c r="J588" s="5"/>
      <c r="K588" s="5"/>
      <c r="L588" s="5"/>
      <c r="M588" s="90"/>
      <c r="N588" s="90"/>
      <c r="O588" s="90"/>
      <c r="P588" s="90"/>
      <c r="Q588" s="90"/>
      <c r="R588" s="5"/>
      <c r="S588" s="5"/>
      <c r="T588" s="5"/>
      <c r="U588" s="5"/>
      <c r="V588" s="5"/>
      <c r="W588" s="5"/>
      <c r="X588" s="5"/>
      <c r="Y588" s="90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</row>
    <row r="589" spans="1:67" ht="15.75" customHeight="1">
      <c r="A589" s="5"/>
      <c r="B589" s="5"/>
      <c r="C589" s="5"/>
      <c r="D589" s="5"/>
      <c r="E589" s="5"/>
      <c r="F589" s="90"/>
      <c r="G589" s="5"/>
      <c r="H589" s="5"/>
      <c r="I589" s="5"/>
      <c r="J589" s="5"/>
      <c r="K589" s="5"/>
      <c r="L589" s="5"/>
      <c r="M589" s="90"/>
      <c r="N589" s="90"/>
      <c r="O589" s="90"/>
      <c r="P589" s="90"/>
      <c r="Q589" s="90"/>
      <c r="R589" s="5"/>
      <c r="S589" s="5"/>
      <c r="T589" s="5"/>
      <c r="U589" s="5"/>
      <c r="V589" s="5"/>
      <c r="W589" s="5"/>
      <c r="X589" s="5"/>
      <c r="Y589" s="90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</row>
    <row r="590" spans="1:67" ht="15.75" customHeight="1">
      <c r="A590" s="5"/>
      <c r="B590" s="5"/>
      <c r="C590" s="5"/>
      <c r="D590" s="5"/>
      <c r="E590" s="5"/>
      <c r="F590" s="90"/>
      <c r="G590" s="5"/>
      <c r="H590" s="5"/>
      <c r="I590" s="5"/>
      <c r="J590" s="5"/>
      <c r="K590" s="5"/>
      <c r="L590" s="5"/>
      <c r="M590" s="90"/>
      <c r="N590" s="90"/>
      <c r="O590" s="90"/>
      <c r="P590" s="90"/>
      <c r="Q590" s="90"/>
      <c r="R590" s="5"/>
      <c r="S590" s="5"/>
      <c r="T590" s="5"/>
      <c r="U590" s="5"/>
      <c r="V590" s="5"/>
      <c r="W590" s="5"/>
      <c r="X590" s="5"/>
      <c r="Y590" s="90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</row>
    <row r="591" spans="1:67" ht="15.75" customHeight="1">
      <c r="A591" s="5"/>
      <c r="B591" s="5"/>
      <c r="C591" s="5"/>
      <c r="D591" s="5"/>
      <c r="E591" s="5"/>
      <c r="F591" s="90"/>
      <c r="G591" s="5"/>
      <c r="H591" s="5"/>
      <c r="I591" s="5"/>
      <c r="J591" s="5"/>
      <c r="K591" s="5"/>
      <c r="L591" s="5"/>
      <c r="M591" s="90"/>
      <c r="N591" s="90"/>
      <c r="O591" s="90"/>
      <c r="P591" s="90"/>
      <c r="Q591" s="90"/>
      <c r="R591" s="5"/>
      <c r="S591" s="5"/>
      <c r="T591" s="5"/>
      <c r="U591" s="5"/>
      <c r="V591" s="5"/>
      <c r="W591" s="5"/>
      <c r="X591" s="5"/>
      <c r="Y591" s="90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</row>
    <row r="592" spans="1:67" ht="15.75" customHeight="1">
      <c r="A592" s="5"/>
      <c r="B592" s="5"/>
      <c r="C592" s="5"/>
      <c r="D592" s="5"/>
      <c r="E592" s="5"/>
      <c r="F592" s="90"/>
      <c r="G592" s="5"/>
      <c r="H592" s="5"/>
      <c r="I592" s="5"/>
      <c r="J592" s="5"/>
      <c r="K592" s="5"/>
      <c r="L592" s="5"/>
      <c r="M592" s="90"/>
      <c r="N592" s="90"/>
      <c r="O592" s="90"/>
      <c r="P592" s="90"/>
      <c r="Q592" s="90"/>
      <c r="R592" s="5"/>
      <c r="S592" s="5"/>
      <c r="T592" s="5"/>
      <c r="U592" s="5"/>
      <c r="V592" s="5"/>
      <c r="W592" s="5"/>
      <c r="X592" s="5"/>
      <c r="Y592" s="90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</row>
    <row r="593" spans="1:67" ht="15.75" customHeight="1">
      <c r="A593" s="5"/>
      <c r="B593" s="5"/>
      <c r="C593" s="5"/>
      <c r="D593" s="5"/>
      <c r="E593" s="5"/>
      <c r="F593" s="90"/>
      <c r="G593" s="5"/>
      <c r="H593" s="5"/>
      <c r="I593" s="5"/>
      <c r="J593" s="5"/>
      <c r="K593" s="5"/>
      <c r="L593" s="5"/>
      <c r="M593" s="90"/>
      <c r="N593" s="90"/>
      <c r="O593" s="90"/>
      <c r="P593" s="90"/>
      <c r="Q593" s="90"/>
      <c r="R593" s="5"/>
      <c r="S593" s="5"/>
      <c r="T593" s="5"/>
      <c r="U593" s="5"/>
      <c r="V593" s="5"/>
      <c r="W593" s="5"/>
      <c r="X593" s="5"/>
      <c r="Y593" s="90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</row>
    <row r="594" spans="1:67" ht="15.75" customHeight="1">
      <c r="A594" s="5"/>
      <c r="B594" s="5"/>
      <c r="C594" s="5"/>
      <c r="D594" s="5"/>
      <c r="E594" s="5"/>
      <c r="F594" s="90"/>
      <c r="G594" s="5"/>
      <c r="H594" s="5"/>
      <c r="I594" s="5"/>
      <c r="J594" s="5"/>
      <c r="K594" s="5"/>
      <c r="L594" s="5"/>
      <c r="M594" s="90"/>
      <c r="N594" s="90"/>
      <c r="O594" s="90"/>
      <c r="P594" s="90"/>
      <c r="Q594" s="90"/>
      <c r="R594" s="5"/>
      <c r="S594" s="5"/>
      <c r="T594" s="5"/>
      <c r="U594" s="5"/>
      <c r="V594" s="5"/>
      <c r="W594" s="5"/>
      <c r="X594" s="5"/>
      <c r="Y594" s="90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</row>
    <row r="595" spans="1:67" ht="15.75" customHeight="1">
      <c r="A595" s="5"/>
      <c r="B595" s="5"/>
      <c r="C595" s="5"/>
      <c r="D595" s="5"/>
      <c r="E595" s="5"/>
      <c r="F595" s="90"/>
      <c r="G595" s="5"/>
      <c r="H595" s="5"/>
      <c r="I595" s="5"/>
      <c r="J595" s="5"/>
      <c r="K595" s="5"/>
      <c r="L595" s="5"/>
      <c r="M595" s="90"/>
      <c r="N595" s="90"/>
      <c r="O595" s="90"/>
      <c r="P595" s="90"/>
      <c r="Q595" s="90"/>
      <c r="R595" s="5"/>
      <c r="S595" s="5"/>
      <c r="T595" s="5"/>
      <c r="U595" s="5"/>
      <c r="V595" s="5"/>
      <c r="W595" s="5"/>
      <c r="X595" s="5"/>
      <c r="Y595" s="90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</row>
    <row r="596" spans="1:67" ht="15.75" customHeight="1">
      <c r="A596" s="5"/>
      <c r="B596" s="5"/>
      <c r="C596" s="5"/>
      <c r="D596" s="5"/>
      <c r="E596" s="5"/>
      <c r="F596" s="90"/>
      <c r="G596" s="5"/>
      <c r="H596" s="5"/>
      <c r="I596" s="5"/>
      <c r="J596" s="5"/>
      <c r="K596" s="5"/>
      <c r="L596" s="5"/>
      <c r="M596" s="90"/>
      <c r="N596" s="90"/>
      <c r="O596" s="90"/>
      <c r="P596" s="90"/>
      <c r="Q596" s="90"/>
      <c r="R596" s="5"/>
      <c r="S596" s="5"/>
      <c r="T596" s="5"/>
      <c r="U596" s="5"/>
      <c r="V596" s="5"/>
      <c r="W596" s="5"/>
      <c r="X596" s="5"/>
      <c r="Y596" s="90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</row>
    <row r="597" spans="1:67" ht="15.75" customHeight="1">
      <c r="A597" s="5"/>
      <c r="B597" s="5"/>
      <c r="C597" s="5"/>
      <c r="D597" s="5"/>
      <c r="E597" s="5"/>
      <c r="F597" s="90"/>
      <c r="G597" s="5"/>
      <c r="H597" s="5"/>
      <c r="I597" s="5"/>
      <c r="J597" s="5"/>
      <c r="K597" s="5"/>
      <c r="L597" s="5"/>
      <c r="M597" s="90"/>
      <c r="N597" s="90"/>
      <c r="O597" s="90"/>
      <c r="P597" s="90"/>
      <c r="Q597" s="90"/>
      <c r="R597" s="5"/>
      <c r="S597" s="5"/>
      <c r="T597" s="5"/>
      <c r="U597" s="5"/>
      <c r="V597" s="5"/>
      <c r="W597" s="5"/>
      <c r="X597" s="5"/>
      <c r="Y597" s="90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</row>
    <row r="598" spans="1:67" ht="15.75" customHeight="1">
      <c r="A598" s="5"/>
      <c r="B598" s="5"/>
      <c r="C598" s="5"/>
      <c r="D598" s="5"/>
      <c r="E598" s="5"/>
      <c r="F598" s="90"/>
      <c r="G598" s="5"/>
      <c r="H598" s="5"/>
      <c r="I598" s="5"/>
      <c r="J598" s="5"/>
      <c r="K598" s="5"/>
      <c r="L598" s="5"/>
      <c r="M598" s="90"/>
      <c r="N598" s="90"/>
      <c r="O598" s="90"/>
      <c r="P598" s="90"/>
      <c r="Q598" s="90"/>
      <c r="R598" s="5"/>
      <c r="S598" s="5"/>
      <c r="T598" s="5"/>
      <c r="U598" s="5"/>
      <c r="V598" s="5"/>
      <c r="W598" s="5"/>
      <c r="X598" s="5"/>
      <c r="Y598" s="90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</row>
    <row r="599" spans="1:67" ht="15.75" customHeight="1">
      <c r="A599" s="5"/>
      <c r="B599" s="5"/>
      <c r="C599" s="5"/>
      <c r="D599" s="5"/>
      <c r="E599" s="5"/>
      <c r="F599" s="90"/>
      <c r="G599" s="5"/>
      <c r="H599" s="5"/>
      <c r="I599" s="5"/>
      <c r="J599" s="5"/>
      <c r="K599" s="5"/>
      <c r="L599" s="5"/>
      <c r="M599" s="90"/>
      <c r="N599" s="90"/>
      <c r="O599" s="90"/>
      <c r="P599" s="90"/>
      <c r="Q599" s="90"/>
      <c r="R599" s="5"/>
      <c r="S599" s="5"/>
      <c r="T599" s="5"/>
      <c r="U599" s="5"/>
      <c r="V599" s="5"/>
      <c r="W599" s="5"/>
      <c r="X599" s="5"/>
      <c r="Y599" s="90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</row>
    <row r="600" spans="1:67" ht="15.75" customHeight="1">
      <c r="A600" s="5"/>
      <c r="B600" s="5"/>
      <c r="C600" s="5"/>
      <c r="D600" s="5"/>
      <c r="E600" s="5"/>
      <c r="F600" s="90"/>
      <c r="G600" s="5"/>
      <c r="H600" s="5"/>
      <c r="I600" s="5"/>
      <c r="J600" s="5"/>
      <c r="K600" s="5"/>
      <c r="L600" s="5"/>
      <c r="M600" s="90"/>
      <c r="N600" s="90"/>
      <c r="O600" s="90"/>
      <c r="P600" s="90"/>
      <c r="Q600" s="90"/>
      <c r="R600" s="5"/>
      <c r="S600" s="5"/>
      <c r="T600" s="5"/>
      <c r="U600" s="5"/>
      <c r="V600" s="5"/>
      <c r="W600" s="5"/>
      <c r="X600" s="5"/>
      <c r="Y600" s="90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</row>
    <row r="601" spans="1:67" ht="15.75" customHeight="1">
      <c r="A601" s="5"/>
      <c r="B601" s="5"/>
      <c r="C601" s="5"/>
      <c r="D601" s="5"/>
      <c r="E601" s="5"/>
      <c r="F601" s="90"/>
      <c r="G601" s="5"/>
      <c r="H601" s="5"/>
      <c r="I601" s="5"/>
      <c r="J601" s="5"/>
      <c r="K601" s="5"/>
      <c r="L601" s="5"/>
      <c r="M601" s="90"/>
      <c r="N601" s="90"/>
      <c r="O601" s="90"/>
      <c r="P601" s="90"/>
      <c r="Q601" s="90"/>
      <c r="R601" s="5"/>
      <c r="S601" s="5"/>
      <c r="T601" s="5"/>
      <c r="U601" s="5"/>
      <c r="V601" s="5"/>
      <c r="W601" s="5"/>
      <c r="X601" s="5"/>
      <c r="Y601" s="90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</row>
    <row r="602" spans="1:67" ht="15.75" customHeight="1">
      <c r="A602" s="5"/>
      <c r="B602" s="5"/>
      <c r="C602" s="5"/>
      <c r="D602" s="5"/>
      <c r="E602" s="5"/>
      <c r="F602" s="90"/>
      <c r="G602" s="5"/>
      <c r="H602" s="5"/>
      <c r="I602" s="5"/>
      <c r="J602" s="5"/>
      <c r="K602" s="5"/>
      <c r="L602" s="5"/>
      <c r="M602" s="90"/>
      <c r="N602" s="90"/>
      <c r="O602" s="90"/>
      <c r="P602" s="90"/>
      <c r="Q602" s="90"/>
      <c r="R602" s="5"/>
      <c r="S602" s="5"/>
      <c r="T602" s="5"/>
      <c r="U602" s="5"/>
      <c r="V602" s="5"/>
      <c r="W602" s="5"/>
      <c r="X602" s="5"/>
      <c r="Y602" s="90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</row>
    <row r="603" spans="1:67" ht="15.75" customHeight="1">
      <c r="A603" s="5"/>
      <c r="B603" s="5"/>
      <c r="C603" s="5"/>
      <c r="D603" s="5"/>
      <c r="E603" s="5"/>
      <c r="F603" s="90"/>
      <c r="G603" s="5"/>
      <c r="H603" s="5"/>
      <c r="I603" s="5"/>
      <c r="J603" s="5"/>
      <c r="K603" s="5"/>
      <c r="L603" s="5"/>
      <c r="M603" s="90"/>
      <c r="N603" s="90"/>
      <c r="O603" s="90"/>
      <c r="P603" s="90"/>
      <c r="Q603" s="90"/>
      <c r="R603" s="5"/>
      <c r="S603" s="5"/>
      <c r="T603" s="5"/>
      <c r="U603" s="5"/>
      <c r="V603" s="5"/>
      <c r="W603" s="5"/>
      <c r="X603" s="5"/>
      <c r="Y603" s="90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</row>
    <row r="604" spans="1:67" ht="15.75" customHeight="1">
      <c r="A604" s="5"/>
      <c r="B604" s="5"/>
      <c r="C604" s="5"/>
      <c r="D604" s="5"/>
      <c r="E604" s="5"/>
      <c r="F604" s="90"/>
      <c r="G604" s="5"/>
      <c r="H604" s="5"/>
      <c r="I604" s="5"/>
      <c r="J604" s="5"/>
      <c r="K604" s="5"/>
      <c r="L604" s="5"/>
      <c r="M604" s="90"/>
      <c r="N604" s="90"/>
      <c r="O604" s="90"/>
      <c r="P604" s="90"/>
      <c r="Q604" s="90"/>
      <c r="R604" s="5"/>
      <c r="S604" s="5"/>
      <c r="T604" s="5"/>
      <c r="U604" s="5"/>
      <c r="V604" s="5"/>
      <c r="W604" s="5"/>
      <c r="X604" s="5"/>
      <c r="Y604" s="90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</row>
    <row r="605" spans="1:67" ht="15.75" customHeight="1">
      <c r="A605" s="5"/>
      <c r="B605" s="5"/>
      <c r="C605" s="5"/>
      <c r="D605" s="5"/>
      <c r="E605" s="5"/>
      <c r="F605" s="90"/>
      <c r="G605" s="5"/>
      <c r="H605" s="5"/>
      <c r="I605" s="5"/>
      <c r="J605" s="5"/>
      <c r="K605" s="5"/>
      <c r="L605" s="5"/>
      <c r="M605" s="90"/>
      <c r="N605" s="90"/>
      <c r="O605" s="90"/>
      <c r="P605" s="90"/>
      <c r="Q605" s="90"/>
      <c r="R605" s="5"/>
      <c r="S605" s="5"/>
      <c r="T605" s="5"/>
      <c r="U605" s="5"/>
      <c r="V605" s="5"/>
      <c r="W605" s="5"/>
      <c r="X605" s="5"/>
      <c r="Y605" s="90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</row>
    <row r="606" spans="1:67" ht="15.75" customHeight="1">
      <c r="A606" s="5"/>
      <c r="B606" s="5"/>
      <c r="C606" s="5"/>
      <c r="D606" s="5"/>
      <c r="E606" s="5"/>
      <c r="F606" s="90"/>
      <c r="G606" s="5"/>
      <c r="H606" s="5"/>
      <c r="I606" s="5"/>
      <c r="J606" s="5"/>
      <c r="K606" s="5"/>
      <c r="L606" s="5"/>
      <c r="M606" s="90"/>
      <c r="N606" s="90"/>
      <c r="O606" s="90"/>
      <c r="P606" s="90"/>
      <c r="Q606" s="90"/>
      <c r="R606" s="5"/>
      <c r="S606" s="5"/>
      <c r="T606" s="5"/>
      <c r="U606" s="5"/>
      <c r="V606" s="5"/>
      <c r="W606" s="5"/>
      <c r="X606" s="5"/>
      <c r="Y606" s="90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</row>
    <row r="607" spans="1:67" ht="15.75" customHeight="1">
      <c r="A607" s="5"/>
      <c r="B607" s="5"/>
      <c r="C607" s="5"/>
      <c r="D607" s="5"/>
      <c r="E607" s="5"/>
      <c r="F607" s="90"/>
      <c r="G607" s="5"/>
      <c r="H607" s="5"/>
      <c r="I607" s="5"/>
      <c r="J607" s="5"/>
      <c r="K607" s="5"/>
      <c r="L607" s="5"/>
      <c r="M607" s="90"/>
      <c r="N607" s="90"/>
      <c r="O607" s="90"/>
      <c r="P607" s="90"/>
      <c r="Q607" s="90"/>
      <c r="R607" s="5"/>
      <c r="S607" s="5"/>
      <c r="T607" s="5"/>
      <c r="U607" s="5"/>
      <c r="V607" s="5"/>
      <c r="W607" s="5"/>
      <c r="X607" s="5"/>
      <c r="Y607" s="90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</row>
    <row r="608" spans="1:67" ht="15.75" customHeight="1">
      <c r="A608" s="5"/>
      <c r="B608" s="5"/>
      <c r="C608" s="5"/>
      <c r="D608" s="5"/>
      <c r="E608" s="5"/>
      <c r="F608" s="90"/>
      <c r="G608" s="5"/>
      <c r="H608" s="5"/>
      <c r="I608" s="5"/>
      <c r="J608" s="5"/>
      <c r="K608" s="5"/>
      <c r="L608" s="5"/>
      <c r="M608" s="90"/>
      <c r="N608" s="90"/>
      <c r="O608" s="90"/>
      <c r="P608" s="90"/>
      <c r="Q608" s="90"/>
      <c r="R608" s="5"/>
      <c r="S608" s="5"/>
      <c r="T608" s="5"/>
      <c r="U608" s="5"/>
      <c r="V608" s="5"/>
      <c r="W608" s="5"/>
      <c r="X608" s="5"/>
      <c r="Y608" s="90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</row>
    <row r="609" spans="1:67" ht="15.75" customHeight="1">
      <c r="A609" s="5"/>
      <c r="B609" s="5"/>
      <c r="C609" s="5"/>
      <c r="D609" s="5"/>
      <c r="E609" s="5"/>
      <c r="F609" s="90"/>
      <c r="G609" s="5"/>
      <c r="H609" s="5"/>
      <c r="I609" s="5"/>
      <c r="J609" s="5"/>
      <c r="K609" s="5"/>
      <c r="L609" s="5"/>
      <c r="M609" s="90"/>
      <c r="N609" s="90"/>
      <c r="O609" s="90"/>
      <c r="P609" s="90"/>
      <c r="Q609" s="90"/>
      <c r="R609" s="5"/>
      <c r="S609" s="5"/>
      <c r="T609" s="5"/>
      <c r="U609" s="5"/>
      <c r="V609" s="5"/>
      <c r="W609" s="5"/>
      <c r="X609" s="5"/>
      <c r="Y609" s="90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</row>
    <row r="610" spans="1:67" ht="15.75" customHeight="1">
      <c r="A610" s="5"/>
      <c r="B610" s="5"/>
      <c r="C610" s="5"/>
      <c r="D610" s="5"/>
      <c r="E610" s="5"/>
      <c r="F610" s="90"/>
      <c r="G610" s="5"/>
      <c r="H610" s="5"/>
      <c r="I610" s="5"/>
      <c r="J610" s="5"/>
      <c r="K610" s="5"/>
      <c r="L610" s="5"/>
      <c r="M610" s="90"/>
      <c r="N610" s="90"/>
      <c r="O610" s="90"/>
      <c r="P610" s="90"/>
      <c r="Q610" s="90"/>
      <c r="R610" s="5"/>
      <c r="S610" s="5"/>
      <c r="T610" s="5"/>
      <c r="U610" s="5"/>
      <c r="V610" s="5"/>
      <c r="W610" s="5"/>
      <c r="X610" s="5"/>
      <c r="Y610" s="90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</row>
    <row r="611" spans="1:67" ht="15.75" customHeight="1">
      <c r="A611" s="5"/>
      <c r="B611" s="5"/>
      <c r="C611" s="5"/>
      <c r="D611" s="5"/>
      <c r="E611" s="5"/>
      <c r="F611" s="90"/>
      <c r="G611" s="5"/>
      <c r="H611" s="5"/>
      <c r="I611" s="5"/>
      <c r="J611" s="5"/>
      <c r="K611" s="5"/>
      <c r="L611" s="5"/>
      <c r="M611" s="90"/>
      <c r="N611" s="90"/>
      <c r="O611" s="90"/>
      <c r="P611" s="90"/>
      <c r="Q611" s="90"/>
      <c r="R611" s="5"/>
      <c r="S611" s="5"/>
      <c r="T611" s="5"/>
      <c r="U611" s="5"/>
      <c r="V611" s="5"/>
      <c r="W611" s="5"/>
      <c r="X611" s="5"/>
      <c r="Y611" s="90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</row>
    <row r="612" spans="1:67" ht="15.75" customHeight="1">
      <c r="A612" s="5"/>
      <c r="B612" s="5"/>
      <c r="C612" s="5"/>
      <c r="D612" s="5"/>
      <c r="E612" s="5"/>
      <c r="F612" s="90"/>
      <c r="G612" s="5"/>
      <c r="H612" s="5"/>
      <c r="I612" s="5"/>
      <c r="J612" s="5"/>
      <c r="K612" s="5"/>
      <c r="L612" s="5"/>
      <c r="M612" s="90"/>
      <c r="N612" s="90"/>
      <c r="O612" s="90"/>
      <c r="P612" s="90"/>
      <c r="Q612" s="90"/>
      <c r="R612" s="5"/>
      <c r="S612" s="5"/>
      <c r="T612" s="5"/>
      <c r="U612" s="5"/>
      <c r="V612" s="5"/>
      <c r="W612" s="5"/>
      <c r="X612" s="5"/>
      <c r="Y612" s="90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</row>
    <row r="613" spans="1:67" ht="15.75" customHeight="1">
      <c r="A613" s="5"/>
      <c r="B613" s="5"/>
      <c r="C613" s="5"/>
      <c r="D613" s="5"/>
      <c r="E613" s="5"/>
      <c r="F613" s="90"/>
      <c r="G613" s="5"/>
      <c r="H613" s="5"/>
      <c r="I613" s="5"/>
      <c r="J613" s="5"/>
      <c r="K613" s="5"/>
      <c r="L613" s="5"/>
      <c r="M613" s="90"/>
      <c r="N613" s="90"/>
      <c r="O613" s="90"/>
      <c r="P613" s="90"/>
      <c r="Q613" s="90"/>
      <c r="R613" s="5"/>
      <c r="S613" s="5"/>
      <c r="T613" s="5"/>
      <c r="U613" s="5"/>
      <c r="V613" s="5"/>
      <c r="W613" s="5"/>
      <c r="X613" s="5"/>
      <c r="Y613" s="90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</row>
    <row r="614" spans="1:67" ht="15.75" customHeight="1">
      <c r="A614" s="5"/>
      <c r="B614" s="5"/>
      <c r="C614" s="5"/>
      <c r="D614" s="5"/>
      <c r="E614" s="5"/>
      <c r="F614" s="90"/>
      <c r="G614" s="5"/>
      <c r="H614" s="5"/>
      <c r="I614" s="5"/>
      <c r="J614" s="5"/>
      <c r="K614" s="5"/>
      <c r="L614" s="5"/>
      <c r="M614" s="90"/>
      <c r="N614" s="90"/>
      <c r="O614" s="90"/>
      <c r="P614" s="90"/>
      <c r="Q614" s="90"/>
      <c r="R614" s="5"/>
      <c r="S614" s="5"/>
      <c r="T614" s="5"/>
      <c r="U614" s="5"/>
      <c r="V614" s="5"/>
      <c r="W614" s="5"/>
      <c r="X614" s="5"/>
      <c r="Y614" s="90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</row>
    <row r="615" spans="1:67" ht="15.75" customHeight="1">
      <c r="A615" s="5"/>
      <c r="B615" s="5"/>
      <c r="C615" s="5"/>
      <c r="D615" s="5"/>
      <c r="E615" s="5"/>
      <c r="F615" s="90"/>
      <c r="G615" s="5"/>
      <c r="H615" s="5"/>
      <c r="I615" s="5"/>
      <c r="J615" s="5"/>
      <c r="K615" s="5"/>
      <c r="L615" s="5"/>
      <c r="M615" s="90"/>
      <c r="N615" s="90"/>
      <c r="O615" s="90"/>
      <c r="P615" s="90"/>
      <c r="Q615" s="90"/>
      <c r="R615" s="5"/>
      <c r="S615" s="5"/>
      <c r="T615" s="5"/>
      <c r="U615" s="5"/>
      <c r="V615" s="5"/>
      <c r="W615" s="5"/>
      <c r="X615" s="5"/>
      <c r="Y615" s="90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</row>
    <row r="616" spans="1:67" ht="15.75" customHeight="1">
      <c r="A616" s="5"/>
      <c r="B616" s="5"/>
      <c r="C616" s="5"/>
      <c r="D616" s="5"/>
      <c r="E616" s="5"/>
      <c r="F616" s="90"/>
      <c r="G616" s="5"/>
      <c r="H616" s="5"/>
      <c r="I616" s="5"/>
      <c r="J616" s="5"/>
      <c r="K616" s="5"/>
      <c r="L616" s="5"/>
      <c r="M616" s="90"/>
      <c r="N616" s="90"/>
      <c r="O616" s="90"/>
      <c r="P616" s="90"/>
      <c r="Q616" s="90"/>
      <c r="R616" s="5"/>
      <c r="S616" s="5"/>
      <c r="T616" s="5"/>
      <c r="U616" s="5"/>
      <c r="V616" s="5"/>
      <c r="W616" s="5"/>
      <c r="X616" s="5"/>
      <c r="Y616" s="90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</row>
    <row r="617" spans="1:67" ht="15.75" customHeight="1">
      <c r="A617" s="5"/>
      <c r="B617" s="5"/>
      <c r="C617" s="5"/>
      <c r="D617" s="5"/>
      <c r="E617" s="5"/>
      <c r="F617" s="90"/>
      <c r="G617" s="5"/>
      <c r="H617" s="5"/>
      <c r="I617" s="5"/>
      <c r="J617" s="5"/>
      <c r="K617" s="5"/>
      <c r="L617" s="5"/>
      <c r="M617" s="90"/>
      <c r="N617" s="90"/>
      <c r="O617" s="90"/>
      <c r="P617" s="90"/>
      <c r="Q617" s="90"/>
      <c r="R617" s="5"/>
      <c r="S617" s="5"/>
      <c r="T617" s="5"/>
      <c r="U617" s="5"/>
      <c r="V617" s="5"/>
      <c r="W617" s="5"/>
      <c r="X617" s="5"/>
      <c r="Y617" s="90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</row>
    <row r="618" spans="1:67" ht="15.75" customHeight="1">
      <c r="A618" s="5"/>
      <c r="B618" s="5"/>
      <c r="C618" s="5"/>
      <c r="D618" s="5"/>
      <c r="E618" s="5"/>
      <c r="F618" s="90"/>
      <c r="G618" s="5"/>
      <c r="H618" s="5"/>
      <c r="I618" s="5"/>
      <c r="J618" s="5"/>
      <c r="K618" s="5"/>
      <c r="L618" s="5"/>
      <c r="M618" s="90"/>
      <c r="N618" s="90"/>
      <c r="O618" s="90"/>
      <c r="P618" s="90"/>
      <c r="Q618" s="90"/>
      <c r="R618" s="5"/>
      <c r="S618" s="5"/>
      <c r="T618" s="5"/>
      <c r="U618" s="5"/>
      <c r="V618" s="5"/>
      <c r="W618" s="5"/>
      <c r="X618" s="5"/>
      <c r="Y618" s="90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</row>
    <row r="619" spans="1:67" ht="15.75" customHeight="1">
      <c r="A619" s="5"/>
      <c r="B619" s="5"/>
      <c r="C619" s="5"/>
      <c r="D619" s="5"/>
      <c r="E619" s="5"/>
      <c r="F619" s="90"/>
      <c r="G619" s="5"/>
      <c r="H619" s="5"/>
      <c r="I619" s="5"/>
      <c r="J619" s="5"/>
      <c r="K619" s="5"/>
      <c r="L619" s="5"/>
      <c r="M619" s="90"/>
      <c r="N619" s="90"/>
      <c r="O619" s="90"/>
      <c r="P619" s="90"/>
      <c r="Q619" s="90"/>
      <c r="R619" s="5"/>
      <c r="S619" s="5"/>
      <c r="T619" s="5"/>
      <c r="U619" s="5"/>
      <c r="V619" s="5"/>
      <c r="W619" s="5"/>
      <c r="X619" s="5"/>
      <c r="Y619" s="90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</row>
    <row r="620" spans="1:67" ht="15.75" customHeight="1">
      <c r="A620" s="5"/>
      <c r="B620" s="5"/>
      <c r="C620" s="5"/>
      <c r="D620" s="5"/>
      <c r="E620" s="5"/>
      <c r="F620" s="90"/>
      <c r="G620" s="5"/>
      <c r="H620" s="5"/>
      <c r="I620" s="5"/>
      <c r="J620" s="5"/>
      <c r="K620" s="5"/>
      <c r="L620" s="5"/>
      <c r="M620" s="90"/>
      <c r="N620" s="90"/>
      <c r="O620" s="90"/>
      <c r="P620" s="90"/>
      <c r="Q620" s="90"/>
      <c r="R620" s="5"/>
      <c r="S620" s="5"/>
      <c r="T620" s="5"/>
      <c r="U620" s="5"/>
      <c r="V620" s="5"/>
      <c r="W620" s="5"/>
      <c r="X620" s="5"/>
      <c r="Y620" s="90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</row>
    <row r="621" spans="1:67" ht="15.75" customHeight="1">
      <c r="A621" s="5"/>
      <c r="B621" s="5"/>
      <c r="C621" s="5"/>
      <c r="D621" s="5"/>
      <c r="E621" s="5"/>
      <c r="F621" s="90"/>
      <c r="G621" s="5"/>
      <c r="H621" s="5"/>
      <c r="I621" s="5"/>
      <c r="J621" s="5"/>
      <c r="K621" s="5"/>
      <c r="L621" s="5"/>
      <c r="M621" s="90"/>
      <c r="N621" s="90"/>
      <c r="O621" s="90"/>
      <c r="P621" s="90"/>
      <c r="Q621" s="90"/>
      <c r="R621" s="5"/>
      <c r="S621" s="5"/>
      <c r="T621" s="5"/>
      <c r="U621" s="5"/>
      <c r="V621" s="5"/>
      <c r="W621" s="5"/>
      <c r="X621" s="5"/>
      <c r="Y621" s="90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</row>
    <row r="622" spans="1:67" ht="15.75" customHeight="1">
      <c r="A622" s="5"/>
      <c r="B622" s="5"/>
      <c r="C622" s="5"/>
      <c r="D622" s="5"/>
      <c r="E622" s="5"/>
      <c r="F622" s="90"/>
      <c r="G622" s="5"/>
      <c r="H622" s="5"/>
      <c r="I622" s="5"/>
      <c r="J622" s="5"/>
      <c r="K622" s="5"/>
      <c r="L622" s="5"/>
      <c r="M622" s="90"/>
      <c r="N622" s="90"/>
      <c r="O622" s="90"/>
      <c r="P622" s="90"/>
      <c r="Q622" s="90"/>
      <c r="R622" s="5"/>
      <c r="S622" s="5"/>
      <c r="T622" s="5"/>
      <c r="U622" s="5"/>
      <c r="V622" s="5"/>
      <c r="W622" s="5"/>
      <c r="X622" s="5"/>
      <c r="Y622" s="90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</row>
    <row r="623" spans="1:67" ht="15.75" customHeight="1">
      <c r="A623" s="5"/>
      <c r="B623" s="5"/>
      <c r="C623" s="5"/>
      <c r="D623" s="5"/>
      <c r="E623" s="5"/>
      <c r="F623" s="90"/>
      <c r="G623" s="5"/>
      <c r="H623" s="5"/>
      <c r="I623" s="5"/>
      <c r="J623" s="5"/>
      <c r="K623" s="5"/>
      <c r="L623" s="5"/>
      <c r="M623" s="90"/>
      <c r="N623" s="90"/>
      <c r="O623" s="90"/>
      <c r="P623" s="90"/>
      <c r="Q623" s="90"/>
      <c r="R623" s="5"/>
      <c r="S623" s="5"/>
      <c r="T623" s="5"/>
      <c r="U623" s="5"/>
      <c r="V623" s="5"/>
      <c r="W623" s="5"/>
      <c r="X623" s="5"/>
      <c r="Y623" s="90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</row>
    <row r="624" spans="1:67" ht="15.75" customHeight="1">
      <c r="A624" s="5"/>
      <c r="B624" s="5"/>
      <c r="C624" s="5"/>
      <c r="D624" s="5"/>
      <c r="E624" s="5"/>
      <c r="F624" s="90"/>
      <c r="G624" s="5"/>
      <c r="H624" s="5"/>
      <c r="I624" s="5"/>
      <c r="J624" s="5"/>
      <c r="K624" s="5"/>
      <c r="L624" s="5"/>
      <c r="M624" s="90"/>
      <c r="N624" s="90"/>
      <c r="O624" s="90"/>
      <c r="P624" s="90"/>
      <c r="Q624" s="90"/>
      <c r="R624" s="5"/>
      <c r="S624" s="5"/>
      <c r="T624" s="5"/>
      <c r="U624" s="5"/>
      <c r="V624" s="5"/>
      <c r="W624" s="5"/>
      <c r="X624" s="5"/>
      <c r="Y624" s="90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</row>
    <row r="625" spans="1:67" ht="15.75" customHeight="1">
      <c r="A625" s="5"/>
      <c r="B625" s="5"/>
      <c r="C625" s="5"/>
      <c r="D625" s="5"/>
      <c r="E625" s="5"/>
      <c r="F625" s="90"/>
      <c r="G625" s="5"/>
      <c r="H625" s="5"/>
      <c r="I625" s="5"/>
      <c r="J625" s="5"/>
      <c r="K625" s="5"/>
      <c r="L625" s="5"/>
      <c r="M625" s="90"/>
      <c r="N625" s="90"/>
      <c r="O625" s="90"/>
      <c r="P625" s="90"/>
      <c r="Q625" s="90"/>
      <c r="R625" s="5"/>
      <c r="S625" s="5"/>
      <c r="T625" s="5"/>
      <c r="U625" s="5"/>
      <c r="V625" s="5"/>
      <c r="W625" s="5"/>
      <c r="X625" s="5"/>
      <c r="Y625" s="90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</row>
    <row r="626" spans="1:67" ht="15.75" customHeight="1">
      <c r="A626" s="5"/>
      <c r="B626" s="5"/>
      <c r="C626" s="5"/>
      <c r="D626" s="5"/>
      <c r="E626" s="5"/>
      <c r="F626" s="90"/>
      <c r="G626" s="5"/>
      <c r="H626" s="5"/>
      <c r="I626" s="5"/>
      <c r="J626" s="5"/>
      <c r="K626" s="5"/>
      <c r="L626" s="5"/>
      <c r="M626" s="90"/>
      <c r="N626" s="90"/>
      <c r="O626" s="90"/>
      <c r="P626" s="90"/>
      <c r="Q626" s="90"/>
      <c r="R626" s="5"/>
      <c r="S626" s="5"/>
      <c r="T626" s="5"/>
      <c r="U626" s="5"/>
      <c r="V626" s="5"/>
      <c r="W626" s="5"/>
      <c r="X626" s="5"/>
      <c r="Y626" s="90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</row>
    <row r="627" spans="1:67" ht="15.75" customHeight="1">
      <c r="A627" s="5"/>
      <c r="B627" s="5"/>
      <c r="C627" s="5"/>
      <c r="D627" s="5"/>
      <c r="E627" s="5"/>
      <c r="F627" s="90"/>
      <c r="G627" s="5"/>
      <c r="H627" s="5"/>
      <c r="I627" s="5"/>
      <c r="J627" s="5"/>
      <c r="K627" s="5"/>
      <c r="L627" s="5"/>
      <c r="M627" s="90"/>
      <c r="N627" s="90"/>
      <c r="O627" s="90"/>
      <c r="P627" s="90"/>
      <c r="Q627" s="90"/>
      <c r="R627" s="5"/>
      <c r="S627" s="5"/>
      <c r="T627" s="5"/>
      <c r="U627" s="5"/>
      <c r="V627" s="5"/>
      <c r="W627" s="5"/>
      <c r="X627" s="5"/>
      <c r="Y627" s="90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</row>
    <row r="628" spans="1:67" ht="15.75" customHeight="1">
      <c r="A628" s="5"/>
      <c r="B628" s="5"/>
      <c r="C628" s="5"/>
      <c r="D628" s="5"/>
      <c r="E628" s="5"/>
      <c r="F628" s="90"/>
      <c r="G628" s="5"/>
      <c r="H628" s="5"/>
      <c r="I628" s="5"/>
      <c r="J628" s="5"/>
      <c r="K628" s="5"/>
      <c r="L628" s="5"/>
      <c r="M628" s="90"/>
      <c r="N628" s="90"/>
      <c r="O628" s="90"/>
      <c r="P628" s="90"/>
      <c r="Q628" s="90"/>
      <c r="R628" s="5"/>
      <c r="S628" s="5"/>
      <c r="T628" s="5"/>
      <c r="U628" s="5"/>
      <c r="V628" s="5"/>
      <c r="W628" s="5"/>
      <c r="X628" s="5"/>
      <c r="Y628" s="90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</row>
    <row r="629" spans="1:67" ht="15.75" customHeight="1">
      <c r="A629" s="5"/>
      <c r="B629" s="5"/>
      <c r="C629" s="5"/>
      <c r="D629" s="5"/>
      <c r="E629" s="5"/>
      <c r="F629" s="90"/>
      <c r="G629" s="5"/>
      <c r="H629" s="5"/>
      <c r="I629" s="5"/>
      <c r="J629" s="5"/>
      <c r="K629" s="5"/>
      <c r="L629" s="5"/>
      <c r="M629" s="90"/>
      <c r="N629" s="90"/>
      <c r="O629" s="90"/>
      <c r="P629" s="90"/>
      <c r="Q629" s="90"/>
      <c r="R629" s="5"/>
      <c r="S629" s="5"/>
      <c r="T629" s="5"/>
      <c r="U629" s="5"/>
      <c r="V629" s="5"/>
      <c r="W629" s="5"/>
      <c r="X629" s="5"/>
      <c r="Y629" s="90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</row>
    <row r="630" spans="1:67" ht="15.75" customHeight="1">
      <c r="A630" s="5"/>
      <c r="B630" s="5"/>
      <c r="C630" s="5"/>
      <c r="D630" s="5"/>
      <c r="E630" s="5"/>
      <c r="F630" s="90"/>
      <c r="G630" s="5"/>
      <c r="H630" s="5"/>
      <c r="I630" s="5"/>
      <c r="J630" s="5"/>
      <c r="K630" s="5"/>
      <c r="L630" s="5"/>
      <c r="M630" s="90"/>
      <c r="N630" s="90"/>
      <c r="O630" s="90"/>
      <c r="P630" s="90"/>
      <c r="Q630" s="90"/>
      <c r="R630" s="5"/>
      <c r="S630" s="5"/>
      <c r="T630" s="5"/>
      <c r="U630" s="5"/>
      <c r="V630" s="5"/>
      <c r="W630" s="5"/>
      <c r="X630" s="5"/>
      <c r="Y630" s="90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</row>
    <row r="631" spans="1:67" ht="15.75" customHeight="1">
      <c r="A631" s="5"/>
      <c r="B631" s="5"/>
      <c r="C631" s="5"/>
      <c r="D631" s="5"/>
      <c r="E631" s="5"/>
      <c r="F631" s="90"/>
      <c r="G631" s="5"/>
      <c r="H631" s="5"/>
      <c r="I631" s="5"/>
      <c r="J631" s="5"/>
      <c r="K631" s="5"/>
      <c r="L631" s="5"/>
      <c r="M631" s="90"/>
      <c r="N631" s="90"/>
      <c r="O631" s="90"/>
      <c r="P631" s="90"/>
      <c r="Q631" s="90"/>
      <c r="R631" s="5"/>
      <c r="S631" s="5"/>
      <c r="T631" s="5"/>
      <c r="U631" s="5"/>
      <c r="V631" s="5"/>
      <c r="W631" s="5"/>
      <c r="X631" s="5"/>
      <c r="Y631" s="90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</row>
    <row r="632" spans="1:67" ht="15.75" customHeight="1">
      <c r="A632" s="5"/>
      <c r="B632" s="5"/>
      <c r="C632" s="5"/>
      <c r="D632" s="5"/>
      <c r="E632" s="5"/>
      <c r="F632" s="90"/>
      <c r="G632" s="5"/>
      <c r="H632" s="5"/>
      <c r="I632" s="5"/>
      <c r="J632" s="5"/>
      <c r="K632" s="5"/>
      <c r="L632" s="5"/>
      <c r="M632" s="90"/>
      <c r="N632" s="90"/>
      <c r="O632" s="90"/>
      <c r="P632" s="90"/>
      <c r="Q632" s="90"/>
      <c r="R632" s="5"/>
      <c r="S632" s="5"/>
      <c r="T632" s="5"/>
      <c r="U632" s="5"/>
      <c r="V632" s="5"/>
      <c r="W632" s="5"/>
      <c r="X632" s="5"/>
      <c r="Y632" s="90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</row>
    <row r="633" spans="1:67" ht="15.75" customHeight="1">
      <c r="A633" s="5"/>
      <c r="B633" s="5"/>
      <c r="C633" s="5"/>
      <c r="D633" s="5"/>
      <c r="E633" s="5"/>
      <c r="F633" s="90"/>
      <c r="G633" s="5"/>
      <c r="H633" s="5"/>
      <c r="I633" s="5"/>
      <c r="J633" s="5"/>
      <c r="K633" s="5"/>
      <c r="L633" s="5"/>
      <c r="M633" s="90"/>
      <c r="N633" s="90"/>
      <c r="O633" s="90"/>
      <c r="P633" s="90"/>
      <c r="Q633" s="90"/>
      <c r="R633" s="5"/>
      <c r="S633" s="5"/>
      <c r="T633" s="5"/>
      <c r="U633" s="5"/>
      <c r="V633" s="5"/>
      <c r="W633" s="5"/>
      <c r="X633" s="5"/>
      <c r="Y633" s="90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</row>
    <row r="634" spans="1:67" ht="15.75" customHeight="1">
      <c r="A634" s="5"/>
      <c r="B634" s="5"/>
      <c r="C634" s="5"/>
      <c r="D634" s="5"/>
      <c r="E634" s="5"/>
      <c r="F634" s="90"/>
      <c r="G634" s="5"/>
      <c r="H634" s="5"/>
      <c r="I634" s="5"/>
      <c r="J634" s="5"/>
      <c r="K634" s="5"/>
      <c r="L634" s="5"/>
      <c r="M634" s="90"/>
      <c r="N634" s="90"/>
      <c r="O634" s="90"/>
      <c r="P634" s="90"/>
      <c r="Q634" s="90"/>
      <c r="R634" s="5"/>
      <c r="S634" s="5"/>
      <c r="T634" s="5"/>
      <c r="U634" s="5"/>
      <c r="V634" s="5"/>
      <c r="W634" s="5"/>
      <c r="X634" s="5"/>
      <c r="Y634" s="90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</row>
    <row r="635" spans="1:67" ht="15.75" customHeight="1">
      <c r="A635" s="5"/>
      <c r="B635" s="5"/>
      <c r="C635" s="5"/>
      <c r="D635" s="5"/>
      <c r="E635" s="5"/>
      <c r="F635" s="90"/>
      <c r="G635" s="5"/>
      <c r="H635" s="5"/>
      <c r="I635" s="5"/>
      <c r="J635" s="5"/>
      <c r="K635" s="5"/>
      <c r="L635" s="5"/>
      <c r="M635" s="90"/>
      <c r="N635" s="90"/>
      <c r="O635" s="90"/>
      <c r="P635" s="90"/>
      <c r="Q635" s="90"/>
      <c r="R635" s="5"/>
      <c r="S635" s="5"/>
      <c r="T635" s="5"/>
      <c r="U635" s="5"/>
      <c r="V635" s="5"/>
      <c r="W635" s="5"/>
      <c r="X635" s="5"/>
      <c r="Y635" s="90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</row>
    <row r="636" spans="1:67" ht="15.75" customHeight="1">
      <c r="A636" s="5"/>
      <c r="B636" s="5"/>
      <c r="C636" s="5"/>
      <c r="D636" s="5"/>
      <c r="E636" s="5"/>
      <c r="F636" s="90"/>
      <c r="G636" s="5"/>
      <c r="H636" s="5"/>
      <c r="I636" s="5"/>
      <c r="J636" s="5"/>
      <c r="K636" s="5"/>
      <c r="L636" s="5"/>
      <c r="M636" s="90"/>
      <c r="N636" s="90"/>
      <c r="O636" s="90"/>
      <c r="P636" s="90"/>
      <c r="Q636" s="90"/>
      <c r="R636" s="5"/>
      <c r="S636" s="5"/>
      <c r="T636" s="5"/>
      <c r="U636" s="5"/>
      <c r="V636" s="5"/>
      <c r="W636" s="5"/>
      <c r="X636" s="5"/>
      <c r="Y636" s="90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</row>
    <row r="637" spans="1:67" ht="15.75" customHeight="1">
      <c r="A637" s="5"/>
      <c r="B637" s="5"/>
      <c r="C637" s="5"/>
      <c r="D637" s="5"/>
      <c r="E637" s="5"/>
      <c r="F637" s="90"/>
      <c r="G637" s="5"/>
      <c r="H637" s="5"/>
      <c r="I637" s="5"/>
      <c r="J637" s="5"/>
      <c r="K637" s="5"/>
      <c r="L637" s="5"/>
      <c r="M637" s="90"/>
      <c r="N637" s="90"/>
      <c r="O637" s="90"/>
      <c r="P637" s="90"/>
      <c r="Q637" s="90"/>
      <c r="R637" s="5"/>
      <c r="S637" s="5"/>
      <c r="T637" s="5"/>
      <c r="U637" s="5"/>
      <c r="V637" s="5"/>
      <c r="W637" s="5"/>
      <c r="X637" s="5"/>
      <c r="Y637" s="90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</row>
    <row r="638" spans="1:67" ht="15.75" customHeight="1">
      <c r="A638" s="5"/>
      <c r="B638" s="5"/>
      <c r="C638" s="5"/>
      <c r="D638" s="5"/>
      <c r="E638" s="5"/>
      <c r="F638" s="90"/>
      <c r="G638" s="5"/>
      <c r="H638" s="5"/>
      <c r="I638" s="5"/>
      <c r="J638" s="5"/>
      <c r="K638" s="5"/>
      <c r="L638" s="5"/>
      <c r="M638" s="90"/>
      <c r="N638" s="90"/>
      <c r="O638" s="90"/>
      <c r="P638" s="90"/>
      <c r="Q638" s="90"/>
      <c r="R638" s="5"/>
      <c r="S638" s="5"/>
      <c r="T638" s="5"/>
      <c r="U638" s="5"/>
      <c r="V638" s="5"/>
      <c r="W638" s="5"/>
      <c r="X638" s="5"/>
      <c r="Y638" s="90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</row>
    <row r="639" spans="1:67" ht="15.75" customHeight="1">
      <c r="A639" s="5"/>
      <c r="B639" s="5"/>
      <c r="C639" s="5"/>
      <c r="D639" s="5"/>
      <c r="E639" s="5"/>
      <c r="F639" s="90"/>
      <c r="G639" s="5"/>
      <c r="H639" s="5"/>
      <c r="I639" s="5"/>
      <c r="J639" s="5"/>
      <c r="K639" s="5"/>
      <c r="L639" s="5"/>
      <c r="M639" s="90"/>
      <c r="N639" s="90"/>
      <c r="O639" s="90"/>
      <c r="P639" s="90"/>
      <c r="Q639" s="90"/>
      <c r="R639" s="5"/>
      <c r="S639" s="5"/>
      <c r="T639" s="5"/>
      <c r="U639" s="5"/>
      <c r="V639" s="5"/>
      <c r="W639" s="5"/>
      <c r="X639" s="5"/>
      <c r="Y639" s="90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</row>
    <row r="640" spans="1:67" ht="15.75" customHeight="1">
      <c r="A640" s="5"/>
      <c r="B640" s="5"/>
      <c r="C640" s="5"/>
      <c r="D640" s="5"/>
      <c r="E640" s="5"/>
      <c r="F640" s="90"/>
      <c r="G640" s="5"/>
      <c r="H640" s="5"/>
      <c r="I640" s="5"/>
      <c r="J640" s="5"/>
      <c r="K640" s="5"/>
      <c r="L640" s="5"/>
      <c r="M640" s="90"/>
      <c r="N640" s="90"/>
      <c r="O640" s="90"/>
      <c r="P640" s="90"/>
      <c r="Q640" s="90"/>
      <c r="R640" s="5"/>
      <c r="S640" s="5"/>
      <c r="T640" s="5"/>
      <c r="U640" s="5"/>
      <c r="V640" s="5"/>
      <c r="W640" s="5"/>
      <c r="X640" s="5"/>
      <c r="Y640" s="90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</row>
    <row r="641" spans="1:67" ht="15.75" customHeight="1">
      <c r="A641" s="5"/>
      <c r="B641" s="5"/>
      <c r="C641" s="5"/>
      <c r="D641" s="5"/>
      <c r="E641" s="5"/>
      <c r="F641" s="90"/>
      <c r="G641" s="5"/>
      <c r="H641" s="5"/>
      <c r="I641" s="5"/>
      <c r="J641" s="5"/>
      <c r="K641" s="5"/>
      <c r="L641" s="5"/>
      <c r="M641" s="90"/>
      <c r="N641" s="90"/>
      <c r="O641" s="90"/>
      <c r="P641" s="90"/>
      <c r="Q641" s="90"/>
      <c r="R641" s="5"/>
      <c r="S641" s="5"/>
      <c r="T641" s="5"/>
      <c r="U641" s="5"/>
      <c r="V641" s="5"/>
      <c r="W641" s="5"/>
      <c r="X641" s="5"/>
      <c r="Y641" s="90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</row>
    <row r="642" spans="1:67" ht="15.75" customHeight="1">
      <c r="A642" s="5"/>
      <c r="B642" s="5"/>
      <c r="C642" s="5"/>
      <c r="D642" s="5"/>
      <c r="E642" s="5"/>
      <c r="F642" s="90"/>
      <c r="G642" s="5"/>
      <c r="H642" s="5"/>
      <c r="I642" s="5"/>
      <c r="J642" s="5"/>
      <c r="K642" s="5"/>
      <c r="L642" s="5"/>
      <c r="M642" s="90"/>
      <c r="N642" s="90"/>
      <c r="O642" s="90"/>
      <c r="P642" s="90"/>
      <c r="Q642" s="90"/>
      <c r="R642" s="5"/>
      <c r="S642" s="5"/>
      <c r="T642" s="5"/>
      <c r="U642" s="5"/>
      <c r="V642" s="5"/>
      <c r="W642" s="5"/>
      <c r="X642" s="5"/>
      <c r="Y642" s="90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</row>
    <row r="643" spans="1:67" ht="15.75" customHeight="1">
      <c r="A643" s="5"/>
      <c r="B643" s="5"/>
      <c r="C643" s="5"/>
      <c r="D643" s="5"/>
      <c r="E643" s="5"/>
      <c r="F643" s="90"/>
      <c r="G643" s="5"/>
      <c r="H643" s="5"/>
      <c r="I643" s="5"/>
      <c r="J643" s="5"/>
      <c r="K643" s="5"/>
      <c r="L643" s="5"/>
      <c r="M643" s="90"/>
      <c r="N643" s="90"/>
      <c r="O643" s="90"/>
      <c r="P643" s="90"/>
      <c r="Q643" s="90"/>
      <c r="R643" s="5"/>
      <c r="S643" s="5"/>
      <c r="T643" s="5"/>
      <c r="U643" s="5"/>
      <c r="V643" s="5"/>
      <c r="W643" s="5"/>
      <c r="X643" s="5"/>
      <c r="Y643" s="90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</row>
    <row r="644" spans="1:67" ht="15.75" customHeight="1">
      <c r="A644" s="5"/>
      <c r="B644" s="5"/>
      <c r="C644" s="5"/>
      <c r="D644" s="5"/>
      <c r="E644" s="5"/>
      <c r="F644" s="90"/>
      <c r="G644" s="5"/>
      <c r="H644" s="5"/>
      <c r="I644" s="5"/>
      <c r="J644" s="5"/>
      <c r="K644" s="5"/>
      <c r="L644" s="5"/>
      <c r="M644" s="90"/>
      <c r="N644" s="90"/>
      <c r="O644" s="90"/>
      <c r="P644" s="90"/>
      <c r="Q644" s="90"/>
      <c r="R644" s="5"/>
      <c r="S644" s="5"/>
      <c r="T644" s="5"/>
      <c r="U644" s="5"/>
      <c r="V644" s="5"/>
      <c r="W644" s="5"/>
      <c r="X644" s="5"/>
      <c r="Y644" s="90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</row>
    <row r="645" spans="1:67" ht="15.75" customHeight="1">
      <c r="A645" s="5"/>
      <c r="B645" s="5"/>
      <c r="C645" s="5"/>
      <c r="D645" s="5"/>
      <c r="E645" s="5"/>
      <c r="F645" s="90"/>
      <c r="G645" s="5"/>
      <c r="H645" s="5"/>
      <c r="I645" s="5"/>
      <c r="J645" s="5"/>
      <c r="K645" s="5"/>
      <c r="L645" s="5"/>
      <c r="M645" s="90"/>
      <c r="N645" s="90"/>
      <c r="O645" s="90"/>
      <c r="P645" s="90"/>
      <c r="Q645" s="90"/>
      <c r="R645" s="5"/>
      <c r="S645" s="5"/>
      <c r="T645" s="5"/>
      <c r="U645" s="5"/>
      <c r="V645" s="5"/>
      <c r="W645" s="5"/>
      <c r="X645" s="5"/>
      <c r="Y645" s="90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</row>
    <row r="646" spans="1:67" ht="15.75" customHeight="1">
      <c r="A646" s="5"/>
      <c r="B646" s="5"/>
      <c r="C646" s="5"/>
      <c r="D646" s="5"/>
      <c r="E646" s="5"/>
      <c r="F646" s="90"/>
      <c r="G646" s="5"/>
      <c r="H646" s="5"/>
      <c r="I646" s="5"/>
      <c r="J646" s="5"/>
      <c r="K646" s="5"/>
      <c r="L646" s="5"/>
      <c r="M646" s="90"/>
      <c r="N646" s="90"/>
      <c r="O646" s="90"/>
      <c r="P646" s="90"/>
      <c r="Q646" s="90"/>
      <c r="R646" s="5"/>
      <c r="S646" s="5"/>
      <c r="T646" s="5"/>
      <c r="U646" s="5"/>
      <c r="V646" s="5"/>
      <c r="W646" s="5"/>
      <c r="X646" s="5"/>
      <c r="Y646" s="90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</row>
    <row r="647" spans="1:67" ht="15.75" customHeight="1">
      <c r="A647" s="5"/>
      <c r="B647" s="5"/>
      <c r="C647" s="5"/>
      <c r="D647" s="5"/>
      <c r="E647" s="5"/>
      <c r="F647" s="90"/>
      <c r="G647" s="5"/>
      <c r="H647" s="5"/>
      <c r="I647" s="5"/>
      <c r="J647" s="5"/>
      <c r="K647" s="5"/>
      <c r="L647" s="5"/>
      <c r="M647" s="90"/>
      <c r="N647" s="90"/>
      <c r="O647" s="90"/>
      <c r="P647" s="90"/>
      <c r="Q647" s="90"/>
      <c r="R647" s="5"/>
      <c r="S647" s="5"/>
      <c r="T647" s="5"/>
      <c r="U647" s="5"/>
      <c r="V647" s="5"/>
      <c r="W647" s="5"/>
      <c r="X647" s="5"/>
      <c r="Y647" s="90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</row>
    <row r="648" spans="1:67" ht="15.75" customHeight="1">
      <c r="A648" s="5"/>
      <c r="B648" s="5"/>
      <c r="C648" s="5"/>
      <c r="D648" s="5"/>
      <c r="E648" s="5"/>
      <c r="F648" s="90"/>
      <c r="G648" s="5"/>
      <c r="H648" s="5"/>
      <c r="I648" s="5"/>
      <c r="J648" s="5"/>
      <c r="K648" s="5"/>
      <c r="L648" s="5"/>
      <c r="M648" s="90"/>
      <c r="N648" s="90"/>
      <c r="O648" s="90"/>
      <c r="P648" s="90"/>
      <c r="Q648" s="90"/>
      <c r="R648" s="5"/>
      <c r="S648" s="5"/>
      <c r="T648" s="5"/>
      <c r="U648" s="5"/>
      <c r="V648" s="5"/>
      <c r="W648" s="5"/>
      <c r="X648" s="5"/>
      <c r="Y648" s="90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</row>
    <row r="649" spans="1:67" ht="15.75" customHeight="1">
      <c r="A649" s="5"/>
      <c r="B649" s="5"/>
      <c r="C649" s="5"/>
      <c r="D649" s="5"/>
      <c r="E649" s="5"/>
      <c r="F649" s="90"/>
      <c r="G649" s="5"/>
      <c r="H649" s="5"/>
      <c r="I649" s="5"/>
      <c r="J649" s="5"/>
      <c r="K649" s="5"/>
      <c r="L649" s="5"/>
      <c r="M649" s="90"/>
      <c r="N649" s="90"/>
      <c r="O649" s="90"/>
      <c r="P649" s="90"/>
      <c r="Q649" s="90"/>
      <c r="R649" s="5"/>
      <c r="S649" s="5"/>
      <c r="T649" s="5"/>
      <c r="U649" s="5"/>
      <c r="V649" s="5"/>
      <c r="W649" s="5"/>
      <c r="X649" s="5"/>
      <c r="Y649" s="90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</row>
    <row r="650" spans="1:67" ht="15.75" customHeight="1">
      <c r="A650" s="5"/>
      <c r="B650" s="5"/>
      <c r="C650" s="5"/>
      <c r="D650" s="5"/>
      <c r="E650" s="5"/>
      <c r="F650" s="90"/>
      <c r="G650" s="5"/>
      <c r="H650" s="5"/>
      <c r="I650" s="5"/>
      <c r="J650" s="5"/>
      <c r="K650" s="5"/>
      <c r="L650" s="5"/>
      <c r="M650" s="90"/>
      <c r="N650" s="90"/>
      <c r="O650" s="90"/>
      <c r="P650" s="90"/>
      <c r="Q650" s="90"/>
      <c r="R650" s="5"/>
      <c r="S650" s="5"/>
      <c r="T650" s="5"/>
      <c r="U650" s="5"/>
      <c r="V650" s="5"/>
      <c r="W650" s="5"/>
      <c r="X650" s="5"/>
      <c r="Y650" s="90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</row>
    <row r="651" spans="1:67" ht="15.75" customHeight="1">
      <c r="A651" s="5"/>
      <c r="B651" s="5"/>
      <c r="C651" s="5"/>
      <c r="D651" s="5"/>
      <c r="E651" s="5"/>
      <c r="F651" s="90"/>
      <c r="G651" s="5"/>
      <c r="H651" s="5"/>
      <c r="I651" s="5"/>
      <c r="J651" s="5"/>
      <c r="K651" s="5"/>
      <c r="L651" s="5"/>
      <c r="M651" s="90"/>
      <c r="N651" s="90"/>
      <c r="O651" s="90"/>
      <c r="P651" s="90"/>
      <c r="Q651" s="90"/>
      <c r="R651" s="5"/>
      <c r="S651" s="5"/>
      <c r="T651" s="5"/>
      <c r="U651" s="5"/>
      <c r="V651" s="5"/>
      <c r="W651" s="5"/>
      <c r="X651" s="5"/>
      <c r="Y651" s="90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</row>
    <row r="652" spans="1:67" ht="15.75" customHeight="1">
      <c r="A652" s="5"/>
      <c r="B652" s="5"/>
      <c r="C652" s="5"/>
      <c r="D652" s="5"/>
      <c r="E652" s="5"/>
      <c r="F652" s="90"/>
      <c r="G652" s="5"/>
      <c r="H652" s="5"/>
      <c r="I652" s="5"/>
      <c r="J652" s="5"/>
      <c r="K652" s="5"/>
      <c r="L652" s="5"/>
      <c r="M652" s="90"/>
      <c r="N652" s="90"/>
      <c r="O652" s="90"/>
      <c r="P652" s="90"/>
      <c r="Q652" s="90"/>
      <c r="R652" s="5"/>
      <c r="S652" s="5"/>
      <c r="T652" s="5"/>
      <c r="U652" s="5"/>
      <c r="V652" s="5"/>
      <c r="W652" s="5"/>
      <c r="X652" s="5"/>
      <c r="Y652" s="90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</row>
    <row r="653" spans="1:67" ht="15.75" customHeight="1">
      <c r="A653" s="5"/>
      <c r="B653" s="5"/>
      <c r="C653" s="5"/>
      <c r="D653" s="5"/>
      <c r="E653" s="5"/>
      <c r="F653" s="90"/>
      <c r="G653" s="5"/>
      <c r="H653" s="5"/>
      <c r="I653" s="5"/>
      <c r="J653" s="5"/>
      <c r="K653" s="5"/>
      <c r="L653" s="5"/>
      <c r="M653" s="90"/>
      <c r="N653" s="90"/>
      <c r="O653" s="90"/>
      <c r="P653" s="90"/>
      <c r="Q653" s="90"/>
      <c r="R653" s="5"/>
      <c r="S653" s="5"/>
      <c r="T653" s="5"/>
      <c r="U653" s="5"/>
      <c r="V653" s="5"/>
      <c r="W653" s="5"/>
      <c r="X653" s="5"/>
      <c r="Y653" s="90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</row>
    <row r="654" spans="1:67" ht="15.75" customHeight="1">
      <c r="A654" s="5"/>
      <c r="B654" s="5"/>
      <c r="C654" s="5"/>
      <c r="D654" s="5"/>
      <c r="E654" s="5"/>
      <c r="F654" s="90"/>
      <c r="G654" s="5"/>
      <c r="H654" s="5"/>
      <c r="I654" s="5"/>
      <c r="J654" s="5"/>
      <c r="K654" s="5"/>
      <c r="L654" s="5"/>
      <c r="M654" s="90"/>
      <c r="N654" s="90"/>
      <c r="O654" s="90"/>
      <c r="P654" s="90"/>
      <c r="Q654" s="90"/>
      <c r="R654" s="5"/>
      <c r="S654" s="5"/>
      <c r="T654" s="5"/>
      <c r="U654" s="5"/>
      <c r="V654" s="5"/>
      <c r="W654" s="5"/>
      <c r="X654" s="5"/>
      <c r="Y654" s="90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</row>
    <row r="655" spans="1:67" ht="15.75" customHeight="1">
      <c r="A655" s="5"/>
      <c r="B655" s="5"/>
      <c r="C655" s="5"/>
      <c r="D655" s="5"/>
      <c r="E655" s="5"/>
      <c r="F655" s="90"/>
      <c r="G655" s="5"/>
      <c r="H655" s="5"/>
      <c r="I655" s="5"/>
      <c r="J655" s="5"/>
      <c r="K655" s="5"/>
      <c r="L655" s="5"/>
      <c r="M655" s="90"/>
      <c r="N655" s="90"/>
      <c r="O655" s="90"/>
      <c r="P655" s="90"/>
      <c r="Q655" s="90"/>
      <c r="R655" s="5"/>
      <c r="S655" s="5"/>
      <c r="T655" s="5"/>
      <c r="U655" s="5"/>
      <c r="V655" s="5"/>
      <c r="W655" s="5"/>
      <c r="X655" s="5"/>
      <c r="Y655" s="90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</row>
    <row r="656" spans="1:67" ht="15.75" customHeight="1">
      <c r="A656" s="5"/>
      <c r="B656" s="5"/>
      <c r="C656" s="5"/>
      <c r="D656" s="5"/>
      <c r="E656" s="5"/>
      <c r="F656" s="90"/>
      <c r="G656" s="5"/>
      <c r="H656" s="5"/>
      <c r="I656" s="5"/>
      <c r="J656" s="5"/>
      <c r="K656" s="5"/>
      <c r="L656" s="5"/>
      <c r="M656" s="90"/>
      <c r="N656" s="90"/>
      <c r="O656" s="90"/>
      <c r="P656" s="90"/>
      <c r="Q656" s="90"/>
      <c r="R656" s="5"/>
      <c r="S656" s="5"/>
      <c r="T656" s="5"/>
      <c r="U656" s="5"/>
      <c r="V656" s="5"/>
      <c r="W656" s="5"/>
      <c r="X656" s="5"/>
      <c r="Y656" s="90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</row>
    <row r="657" spans="1:67" ht="15.75" customHeight="1">
      <c r="A657" s="5"/>
      <c r="B657" s="5"/>
      <c r="C657" s="5"/>
      <c r="D657" s="5"/>
      <c r="E657" s="5"/>
      <c r="F657" s="90"/>
      <c r="G657" s="5"/>
      <c r="H657" s="5"/>
      <c r="I657" s="5"/>
      <c r="J657" s="5"/>
      <c r="K657" s="5"/>
      <c r="L657" s="5"/>
      <c r="M657" s="90"/>
      <c r="N657" s="90"/>
      <c r="O657" s="90"/>
      <c r="P657" s="90"/>
      <c r="Q657" s="90"/>
      <c r="R657" s="5"/>
      <c r="S657" s="5"/>
      <c r="T657" s="5"/>
      <c r="U657" s="5"/>
      <c r="V657" s="5"/>
      <c r="W657" s="5"/>
      <c r="X657" s="5"/>
      <c r="Y657" s="90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</row>
    <row r="658" spans="1:67" ht="15.75" customHeight="1">
      <c r="A658" s="5"/>
      <c r="B658" s="5"/>
      <c r="C658" s="5"/>
      <c r="D658" s="5"/>
      <c r="E658" s="5"/>
      <c r="F658" s="90"/>
      <c r="G658" s="5"/>
      <c r="H658" s="5"/>
      <c r="I658" s="5"/>
      <c r="J658" s="5"/>
      <c r="K658" s="5"/>
      <c r="L658" s="5"/>
      <c r="M658" s="90"/>
      <c r="N658" s="90"/>
      <c r="O658" s="90"/>
      <c r="P658" s="90"/>
      <c r="Q658" s="90"/>
      <c r="R658" s="5"/>
      <c r="S658" s="5"/>
      <c r="T658" s="5"/>
      <c r="U658" s="5"/>
      <c r="V658" s="5"/>
      <c r="W658" s="5"/>
      <c r="X658" s="5"/>
      <c r="Y658" s="90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</row>
    <row r="659" spans="1:67" ht="15.75" customHeight="1">
      <c r="A659" s="5"/>
      <c r="B659" s="5"/>
      <c r="C659" s="5"/>
      <c r="D659" s="5"/>
      <c r="E659" s="5"/>
      <c r="F659" s="90"/>
      <c r="G659" s="5"/>
      <c r="H659" s="5"/>
      <c r="I659" s="5"/>
      <c r="J659" s="5"/>
      <c r="K659" s="5"/>
      <c r="L659" s="5"/>
      <c r="M659" s="90"/>
      <c r="N659" s="90"/>
      <c r="O659" s="90"/>
      <c r="P659" s="90"/>
      <c r="Q659" s="90"/>
      <c r="R659" s="5"/>
      <c r="S659" s="5"/>
      <c r="T659" s="5"/>
      <c r="U659" s="5"/>
      <c r="V659" s="5"/>
      <c r="W659" s="5"/>
      <c r="X659" s="5"/>
      <c r="Y659" s="90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</row>
    <row r="660" spans="1:67" ht="15.75" customHeight="1">
      <c r="A660" s="5"/>
      <c r="B660" s="5"/>
      <c r="C660" s="5"/>
      <c r="D660" s="5"/>
      <c r="E660" s="5"/>
      <c r="F660" s="90"/>
      <c r="G660" s="5"/>
      <c r="H660" s="5"/>
      <c r="I660" s="5"/>
      <c r="J660" s="5"/>
      <c r="K660" s="5"/>
      <c r="L660" s="5"/>
      <c r="M660" s="90"/>
      <c r="N660" s="90"/>
      <c r="O660" s="90"/>
      <c r="P660" s="90"/>
      <c r="Q660" s="90"/>
      <c r="R660" s="5"/>
      <c r="S660" s="5"/>
      <c r="T660" s="5"/>
      <c r="U660" s="5"/>
      <c r="V660" s="5"/>
      <c r="W660" s="5"/>
      <c r="X660" s="5"/>
      <c r="Y660" s="90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</row>
    <row r="661" spans="1:67" ht="15.75" customHeight="1">
      <c r="A661" s="5"/>
      <c r="B661" s="5"/>
      <c r="C661" s="5"/>
      <c r="D661" s="5"/>
      <c r="E661" s="5"/>
      <c r="F661" s="90"/>
      <c r="G661" s="5"/>
      <c r="H661" s="5"/>
      <c r="I661" s="5"/>
      <c r="J661" s="5"/>
      <c r="K661" s="5"/>
      <c r="L661" s="5"/>
      <c r="M661" s="90"/>
      <c r="N661" s="90"/>
      <c r="O661" s="90"/>
      <c r="P661" s="90"/>
      <c r="Q661" s="90"/>
      <c r="R661" s="5"/>
      <c r="S661" s="5"/>
      <c r="T661" s="5"/>
      <c r="U661" s="5"/>
      <c r="V661" s="5"/>
      <c r="W661" s="5"/>
      <c r="X661" s="5"/>
      <c r="Y661" s="90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</row>
    <row r="662" spans="1:67" ht="15.75" customHeight="1">
      <c r="A662" s="5"/>
      <c r="B662" s="5"/>
      <c r="C662" s="5"/>
      <c r="D662" s="5"/>
      <c r="E662" s="5"/>
      <c r="F662" s="90"/>
      <c r="G662" s="5"/>
      <c r="H662" s="5"/>
      <c r="I662" s="5"/>
      <c r="J662" s="5"/>
      <c r="K662" s="5"/>
      <c r="L662" s="5"/>
      <c r="M662" s="90"/>
      <c r="N662" s="90"/>
      <c r="O662" s="90"/>
      <c r="P662" s="90"/>
      <c r="Q662" s="90"/>
      <c r="R662" s="5"/>
      <c r="S662" s="5"/>
      <c r="T662" s="5"/>
      <c r="U662" s="5"/>
      <c r="V662" s="5"/>
      <c r="W662" s="5"/>
      <c r="X662" s="5"/>
      <c r="Y662" s="90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</row>
    <row r="663" spans="1:67" ht="15.75" customHeight="1">
      <c r="A663" s="5"/>
      <c r="B663" s="5"/>
      <c r="C663" s="5"/>
      <c r="D663" s="5"/>
      <c r="E663" s="5"/>
      <c r="F663" s="90"/>
      <c r="G663" s="5"/>
      <c r="H663" s="5"/>
      <c r="I663" s="5"/>
      <c r="J663" s="5"/>
      <c r="K663" s="5"/>
      <c r="L663" s="5"/>
      <c r="M663" s="90"/>
      <c r="N663" s="90"/>
      <c r="O663" s="90"/>
      <c r="P663" s="90"/>
      <c r="Q663" s="90"/>
      <c r="R663" s="5"/>
      <c r="S663" s="5"/>
      <c r="T663" s="5"/>
      <c r="U663" s="5"/>
      <c r="V663" s="5"/>
      <c r="W663" s="5"/>
      <c r="X663" s="5"/>
      <c r="Y663" s="90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</row>
    <row r="664" spans="1:67" ht="15.75" customHeight="1">
      <c r="A664" s="5"/>
      <c r="B664" s="5"/>
      <c r="C664" s="5"/>
      <c r="D664" s="5"/>
      <c r="E664" s="5"/>
      <c r="F664" s="90"/>
      <c r="G664" s="5"/>
      <c r="H664" s="5"/>
      <c r="I664" s="5"/>
      <c r="J664" s="5"/>
      <c r="K664" s="5"/>
      <c r="L664" s="5"/>
      <c r="M664" s="90"/>
      <c r="N664" s="90"/>
      <c r="O664" s="90"/>
      <c r="P664" s="90"/>
      <c r="Q664" s="90"/>
      <c r="R664" s="5"/>
      <c r="S664" s="5"/>
      <c r="T664" s="5"/>
      <c r="U664" s="5"/>
      <c r="V664" s="5"/>
      <c r="W664" s="5"/>
      <c r="X664" s="5"/>
      <c r="Y664" s="90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</row>
    <row r="665" spans="1:67" ht="15.75" customHeight="1">
      <c r="A665" s="5"/>
      <c r="B665" s="5"/>
      <c r="C665" s="5"/>
      <c r="D665" s="5"/>
      <c r="E665" s="5"/>
      <c r="F665" s="90"/>
      <c r="G665" s="5"/>
      <c r="H665" s="5"/>
      <c r="I665" s="5"/>
      <c r="J665" s="5"/>
      <c r="K665" s="5"/>
      <c r="L665" s="5"/>
      <c r="M665" s="90"/>
      <c r="N665" s="90"/>
      <c r="O665" s="90"/>
      <c r="P665" s="90"/>
      <c r="Q665" s="90"/>
      <c r="R665" s="5"/>
      <c r="S665" s="5"/>
      <c r="T665" s="5"/>
      <c r="U665" s="5"/>
      <c r="V665" s="5"/>
      <c r="W665" s="5"/>
      <c r="X665" s="5"/>
      <c r="Y665" s="90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</row>
    <row r="666" spans="1:67" ht="15.75" customHeight="1">
      <c r="A666" s="5"/>
      <c r="B666" s="5"/>
      <c r="C666" s="5"/>
      <c r="D666" s="5"/>
      <c r="E666" s="5"/>
      <c r="F666" s="90"/>
      <c r="G666" s="5"/>
      <c r="H666" s="5"/>
      <c r="I666" s="5"/>
      <c r="J666" s="5"/>
      <c r="K666" s="5"/>
      <c r="L666" s="5"/>
      <c r="M666" s="90"/>
      <c r="N666" s="90"/>
      <c r="O666" s="90"/>
      <c r="P666" s="90"/>
      <c r="Q666" s="90"/>
      <c r="R666" s="5"/>
      <c r="S666" s="5"/>
      <c r="T666" s="5"/>
      <c r="U666" s="5"/>
      <c r="V666" s="5"/>
      <c r="W666" s="5"/>
      <c r="X666" s="5"/>
      <c r="Y666" s="90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</row>
    <row r="667" spans="1:67" ht="15.75" customHeight="1">
      <c r="A667" s="5"/>
      <c r="B667" s="5"/>
      <c r="C667" s="5"/>
      <c r="D667" s="5"/>
      <c r="E667" s="5"/>
      <c r="F667" s="90"/>
      <c r="G667" s="5"/>
      <c r="H667" s="5"/>
      <c r="I667" s="5"/>
      <c r="J667" s="5"/>
      <c r="K667" s="5"/>
      <c r="L667" s="5"/>
      <c r="M667" s="90"/>
      <c r="N667" s="90"/>
      <c r="O667" s="90"/>
      <c r="P667" s="90"/>
      <c r="Q667" s="90"/>
      <c r="R667" s="5"/>
      <c r="S667" s="5"/>
      <c r="T667" s="5"/>
      <c r="U667" s="5"/>
      <c r="V667" s="5"/>
      <c r="W667" s="5"/>
      <c r="X667" s="5"/>
      <c r="Y667" s="90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</row>
    <row r="668" spans="1:67" ht="15.75" customHeight="1">
      <c r="A668" s="5"/>
      <c r="B668" s="5"/>
      <c r="C668" s="5"/>
      <c r="D668" s="5"/>
      <c r="E668" s="5"/>
      <c r="F668" s="90"/>
      <c r="G668" s="5"/>
      <c r="H668" s="5"/>
      <c r="I668" s="5"/>
      <c r="J668" s="5"/>
      <c r="K668" s="5"/>
      <c r="L668" s="5"/>
      <c r="M668" s="90"/>
      <c r="N668" s="90"/>
      <c r="O668" s="90"/>
      <c r="P668" s="90"/>
      <c r="Q668" s="90"/>
      <c r="R668" s="5"/>
      <c r="S668" s="5"/>
      <c r="T668" s="5"/>
      <c r="U668" s="5"/>
      <c r="V668" s="5"/>
      <c r="W668" s="5"/>
      <c r="X668" s="5"/>
      <c r="Y668" s="90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</row>
    <row r="669" spans="1:67" ht="15.75" customHeight="1">
      <c r="A669" s="5"/>
      <c r="B669" s="5"/>
      <c r="C669" s="5"/>
      <c r="D669" s="5"/>
      <c r="E669" s="5"/>
      <c r="F669" s="90"/>
      <c r="G669" s="5"/>
      <c r="H669" s="5"/>
      <c r="I669" s="5"/>
      <c r="J669" s="5"/>
      <c r="K669" s="5"/>
      <c r="L669" s="5"/>
      <c r="M669" s="90"/>
      <c r="N669" s="90"/>
      <c r="O669" s="90"/>
      <c r="P669" s="90"/>
      <c r="Q669" s="90"/>
      <c r="R669" s="5"/>
      <c r="S669" s="5"/>
      <c r="T669" s="5"/>
      <c r="U669" s="5"/>
      <c r="V669" s="5"/>
      <c r="W669" s="5"/>
      <c r="X669" s="5"/>
      <c r="Y669" s="90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</row>
    <row r="670" spans="1:67" ht="15.75" customHeight="1">
      <c r="A670" s="5"/>
      <c r="B670" s="5"/>
      <c r="C670" s="5"/>
      <c r="D670" s="5"/>
      <c r="E670" s="5"/>
      <c r="F670" s="90"/>
      <c r="G670" s="5"/>
      <c r="H670" s="5"/>
      <c r="I670" s="5"/>
      <c r="J670" s="5"/>
      <c r="K670" s="5"/>
      <c r="L670" s="5"/>
      <c r="M670" s="90"/>
      <c r="N670" s="90"/>
      <c r="O670" s="90"/>
      <c r="P670" s="90"/>
      <c r="Q670" s="90"/>
      <c r="R670" s="5"/>
      <c r="S670" s="5"/>
      <c r="T670" s="5"/>
      <c r="U670" s="5"/>
      <c r="V670" s="5"/>
      <c r="W670" s="5"/>
      <c r="X670" s="5"/>
      <c r="Y670" s="90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</row>
    <row r="671" spans="1:67" ht="15.75" customHeight="1">
      <c r="A671" s="5"/>
      <c r="B671" s="5"/>
      <c r="C671" s="5"/>
      <c r="D671" s="5"/>
      <c r="E671" s="5"/>
      <c r="F671" s="90"/>
      <c r="G671" s="5"/>
      <c r="H671" s="5"/>
      <c r="I671" s="5"/>
      <c r="J671" s="5"/>
      <c r="K671" s="5"/>
      <c r="L671" s="5"/>
      <c r="M671" s="90"/>
      <c r="N671" s="90"/>
      <c r="O671" s="90"/>
      <c r="P671" s="90"/>
      <c r="Q671" s="90"/>
      <c r="R671" s="5"/>
      <c r="S671" s="5"/>
      <c r="T671" s="5"/>
      <c r="U671" s="5"/>
      <c r="V671" s="5"/>
      <c r="W671" s="5"/>
      <c r="X671" s="5"/>
      <c r="Y671" s="90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</row>
    <row r="672" spans="1:67" ht="15.75" customHeight="1">
      <c r="A672" s="5"/>
      <c r="B672" s="5"/>
      <c r="C672" s="5"/>
      <c r="D672" s="5"/>
      <c r="E672" s="5"/>
      <c r="F672" s="90"/>
      <c r="G672" s="5"/>
      <c r="H672" s="5"/>
      <c r="I672" s="5"/>
      <c r="J672" s="5"/>
      <c r="K672" s="5"/>
      <c r="L672" s="5"/>
      <c r="M672" s="90"/>
      <c r="N672" s="90"/>
      <c r="O672" s="90"/>
      <c r="P672" s="90"/>
      <c r="Q672" s="90"/>
      <c r="R672" s="5"/>
      <c r="S672" s="5"/>
      <c r="T672" s="5"/>
      <c r="U672" s="5"/>
      <c r="V672" s="5"/>
      <c r="W672" s="5"/>
      <c r="X672" s="5"/>
      <c r="Y672" s="90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</row>
    <row r="673" spans="1:67" ht="15.75" customHeight="1">
      <c r="A673" s="5"/>
      <c r="B673" s="5"/>
      <c r="C673" s="5"/>
      <c r="D673" s="5"/>
      <c r="E673" s="5"/>
      <c r="F673" s="90"/>
      <c r="G673" s="5"/>
      <c r="H673" s="5"/>
      <c r="I673" s="5"/>
      <c r="J673" s="5"/>
      <c r="K673" s="5"/>
      <c r="L673" s="5"/>
      <c r="M673" s="90"/>
      <c r="N673" s="90"/>
      <c r="O673" s="90"/>
      <c r="P673" s="90"/>
      <c r="Q673" s="90"/>
      <c r="R673" s="5"/>
      <c r="S673" s="5"/>
      <c r="T673" s="5"/>
      <c r="U673" s="5"/>
      <c r="V673" s="5"/>
      <c r="W673" s="5"/>
      <c r="X673" s="5"/>
      <c r="Y673" s="90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</row>
    <row r="674" spans="1:67" ht="15.75" customHeight="1">
      <c r="A674" s="5"/>
      <c r="B674" s="5"/>
      <c r="C674" s="5"/>
      <c r="D674" s="5"/>
      <c r="E674" s="5"/>
      <c r="F674" s="90"/>
      <c r="G674" s="5"/>
      <c r="H674" s="5"/>
      <c r="I674" s="5"/>
      <c r="J674" s="5"/>
      <c r="K674" s="5"/>
      <c r="L674" s="5"/>
      <c r="M674" s="90"/>
      <c r="N674" s="90"/>
      <c r="O674" s="90"/>
      <c r="P674" s="90"/>
      <c r="Q674" s="90"/>
      <c r="R674" s="5"/>
      <c r="S674" s="5"/>
      <c r="T674" s="5"/>
      <c r="U674" s="5"/>
      <c r="V674" s="5"/>
      <c r="W674" s="5"/>
      <c r="X674" s="5"/>
      <c r="Y674" s="90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</row>
    <row r="675" spans="1:67" ht="15.75" customHeight="1">
      <c r="A675" s="5"/>
      <c r="B675" s="5"/>
      <c r="C675" s="5"/>
      <c r="D675" s="5"/>
      <c r="E675" s="5"/>
      <c r="F675" s="90"/>
      <c r="G675" s="5"/>
      <c r="H675" s="5"/>
      <c r="I675" s="5"/>
      <c r="J675" s="5"/>
      <c r="K675" s="5"/>
      <c r="L675" s="5"/>
      <c r="M675" s="90"/>
      <c r="N675" s="90"/>
      <c r="O675" s="90"/>
      <c r="P675" s="90"/>
      <c r="Q675" s="90"/>
      <c r="R675" s="5"/>
      <c r="S675" s="5"/>
      <c r="T675" s="5"/>
      <c r="U675" s="5"/>
      <c r="V675" s="5"/>
      <c r="W675" s="5"/>
      <c r="X675" s="5"/>
      <c r="Y675" s="90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</row>
    <row r="676" spans="1:67" ht="15.75" customHeight="1">
      <c r="A676" s="5"/>
      <c r="B676" s="5"/>
      <c r="C676" s="5"/>
      <c r="D676" s="5"/>
      <c r="E676" s="5"/>
      <c r="F676" s="90"/>
      <c r="G676" s="5"/>
      <c r="H676" s="5"/>
      <c r="I676" s="5"/>
      <c r="J676" s="5"/>
      <c r="K676" s="5"/>
      <c r="L676" s="5"/>
      <c r="M676" s="90"/>
      <c r="N676" s="90"/>
      <c r="O676" s="90"/>
      <c r="P676" s="90"/>
      <c r="Q676" s="90"/>
      <c r="R676" s="5"/>
      <c r="S676" s="5"/>
      <c r="T676" s="5"/>
      <c r="U676" s="5"/>
      <c r="V676" s="5"/>
      <c r="W676" s="5"/>
      <c r="X676" s="5"/>
      <c r="Y676" s="90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</row>
    <row r="677" spans="1:67" ht="15.75" customHeight="1">
      <c r="A677" s="5"/>
      <c r="B677" s="5"/>
      <c r="C677" s="5"/>
      <c r="D677" s="5"/>
      <c r="E677" s="5"/>
      <c r="F677" s="90"/>
      <c r="G677" s="5"/>
      <c r="H677" s="5"/>
      <c r="I677" s="5"/>
      <c r="J677" s="5"/>
      <c r="K677" s="5"/>
      <c r="L677" s="5"/>
      <c r="M677" s="90"/>
      <c r="N677" s="90"/>
      <c r="O677" s="90"/>
      <c r="P677" s="90"/>
      <c r="Q677" s="90"/>
      <c r="R677" s="5"/>
      <c r="S677" s="5"/>
      <c r="T677" s="5"/>
      <c r="U677" s="5"/>
      <c r="V677" s="5"/>
      <c r="W677" s="5"/>
      <c r="X677" s="5"/>
      <c r="Y677" s="90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</row>
    <row r="678" spans="1:67" ht="15.75" customHeight="1">
      <c r="A678" s="5"/>
      <c r="B678" s="5"/>
      <c r="C678" s="5"/>
      <c r="D678" s="5"/>
      <c r="E678" s="5"/>
      <c r="F678" s="90"/>
      <c r="G678" s="5"/>
      <c r="H678" s="5"/>
      <c r="I678" s="5"/>
      <c r="J678" s="5"/>
      <c r="K678" s="5"/>
      <c r="L678" s="5"/>
      <c r="M678" s="90"/>
      <c r="N678" s="90"/>
      <c r="O678" s="90"/>
      <c r="P678" s="90"/>
      <c r="Q678" s="90"/>
      <c r="R678" s="5"/>
      <c r="S678" s="5"/>
      <c r="T678" s="5"/>
      <c r="U678" s="5"/>
      <c r="V678" s="5"/>
      <c r="W678" s="5"/>
      <c r="X678" s="5"/>
      <c r="Y678" s="90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</row>
    <row r="679" spans="1:67" ht="15.75" customHeight="1">
      <c r="A679" s="5"/>
      <c r="B679" s="5"/>
      <c r="C679" s="5"/>
      <c r="D679" s="5"/>
      <c r="E679" s="5"/>
      <c r="F679" s="90"/>
      <c r="G679" s="5"/>
      <c r="H679" s="5"/>
      <c r="I679" s="5"/>
      <c r="J679" s="5"/>
      <c r="K679" s="5"/>
      <c r="L679" s="5"/>
      <c r="M679" s="90"/>
      <c r="N679" s="90"/>
      <c r="O679" s="90"/>
      <c r="P679" s="90"/>
      <c r="Q679" s="90"/>
      <c r="R679" s="5"/>
      <c r="S679" s="5"/>
      <c r="T679" s="5"/>
      <c r="U679" s="5"/>
      <c r="V679" s="5"/>
      <c r="W679" s="5"/>
      <c r="X679" s="5"/>
      <c r="Y679" s="90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</row>
    <row r="680" spans="1:67" ht="15.75" customHeight="1">
      <c r="A680" s="5"/>
      <c r="B680" s="5"/>
      <c r="C680" s="5"/>
      <c r="D680" s="5"/>
      <c r="E680" s="5"/>
      <c r="F680" s="90"/>
      <c r="G680" s="5"/>
      <c r="H680" s="5"/>
      <c r="I680" s="5"/>
      <c r="J680" s="5"/>
      <c r="K680" s="5"/>
      <c r="L680" s="5"/>
      <c r="M680" s="90"/>
      <c r="N680" s="90"/>
      <c r="O680" s="90"/>
      <c r="P680" s="90"/>
      <c r="Q680" s="90"/>
      <c r="R680" s="5"/>
      <c r="S680" s="5"/>
      <c r="T680" s="5"/>
      <c r="U680" s="5"/>
      <c r="V680" s="5"/>
      <c r="W680" s="5"/>
      <c r="X680" s="5"/>
      <c r="Y680" s="90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</row>
    <row r="681" spans="1:67" ht="15.75" customHeight="1">
      <c r="A681" s="5"/>
      <c r="B681" s="5"/>
      <c r="C681" s="5"/>
      <c r="D681" s="5"/>
      <c r="E681" s="5"/>
      <c r="F681" s="90"/>
      <c r="G681" s="5"/>
      <c r="H681" s="5"/>
      <c r="I681" s="5"/>
      <c r="J681" s="5"/>
      <c r="K681" s="5"/>
      <c r="L681" s="5"/>
      <c r="M681" s="90"/>
      <c r="N681" s="90"/>
      <c r="O681" s="90"/>
      <c r="P681" s="90"/>
      <c r="Q681" s="90"/>
      <c r="R681" s="5"/>
      <c r="S681" s="5"/>
      <c r="T681" s="5"/>
      <c r="U681" s="5"/>
      <c r="V681" s="5"/>
      <c r="W681" s="5"/>
      <c r="X681" s="5"/>
      <c r="Y681" s="90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</row>
    <row r="682" spans="1:67" ht="15.75" customHeight="1">
      <c r="A682" s="5"/>
      <c r="B682" s="5"/>
      <c r="C682" s="5"/>
      <c r="D682" s="5"/>
      <c r="E682" s="5"/>
      <c r="F682" s="90"/>
      <c r="G682" s="5"/>
      <c r="H682" s="5"/>
      <c r="I682" s="5"/>
      <c r="J682" s="5"/>
      <c r="K682" s="5"/>
      <c r="L682" s="5"/>
      <c r="M682" s="90"/>
      <c r="N682" s="90"/>
      <c r="O682" s="90"/>
      <c r="P682" s="90"/>
      <c r="Q682" s="90"/>
      <c r="R682" s="5"/>
      <c r="S682" s="5"/>
      <c r="T682" s="5"/>
      <c r="U682" s="5"/>
      <c r="V682" s="5"/>
      <c r="W682" s="5"/>
      <c r="X682" s="5"/>
      <c r="Y682" s="90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</row>
    <row r="683" spans="1:67" ht="15.75" customHeight="1">
      <c r="A683" s="5"/>
      <c r="B683" s="5"/>
      <c r="C683" s="5"/>
      <c r="D683" s="5"/>
      <c r="E683" s="5"/>
      <c r="F683" s="90"/>
      <c r="G683" s="5"/>
      <c r="H683" s="5"/>
      <c r="I683" s="5"/>
      <c r="J683" s="5"/>
      <c r="K683" s="5"/>
      <c r="L683" s="5"/>
      <c r="M683" s="90"/>
      <c r="N683" s="90"/>
      <c r="O683" s="90"/>
      <c r="P683" s="90"/>
      <c r="Q683" s="90"/>
      <c r="R683" s="5"/>
      <c r="S683" s="5"/>
      <c r="T683" s="5"/>
      <c r="U683" s="5"/>
      <c r="V683" s="5"/>
      <c r="W683" s="5"/>
      <c r="X683" s="5"/>
      <c r="Y683" s="90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</row>
    <row r="684" spans="1:67" ht="15.75" customHeight="1">
      <c r="A684" s="5"/>
      <c r="B684" s="5"/>
      <c r="C684" s="5"/>
      <c r="D684" s="5"/>
      <c r="E684" s="5"/>
      <c r="F684" s="90"/>
      <c r="G684" s="5"/>
      <c r="H684" s="5"/>
      <c r="I684" s="5"/>
      <c r="J684" s="5"/>
      <c r="K684" s="5"/>
      <c r="L684" s="5"/>
      <c r="M684" s="90"/>
      <c r="N684" s="90"/>
      <c r="O684" s="90"/>
      <c r="P684" s="90"/>
      <c r="Q684" s="90"/>
      <c r="R684" s="5"/>
      <c r="S684" s="5"/>
      <c r="T684" s="5"/>
      <c r="U684" s="5"/>
      <c r="V684" s="5"/>
      <c r="W684" s="5"/>
      <c r="X684" s="5"/>
      <c r="Y684" s="90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</row>
    <row r="685" spans="1:67" ht="15.75" customHeight="1">
      <c r="A685" s="5"/>
      <c r="B685" s="5"/>
      <c r="C685" s="5"/>
      <c r="D685" s="5"/>
      <c r="E685" s="5"/>
      <c r="F685" s="90"/>
      <c r="G685" s="5"/>
      <c r="H685" s="5"/>
      <c r="I685" s="5"/>
      <c r="J685" s="5"/>
      <c r="K685" s="5"/>
      <c r="L685" s="5"/>
      <c r="M685" s="90"/>
      <c r="N685" s="90"/>
      <c r="O685" s="90"/>
      <c r="P685" s="90"/>
      <c r="Q685" s="90"/>
      <c r="R685" s="5"/>
      <c r="S685" s="5"/>
      <c r="T685" s="5"/>
      <c r="U685" s="5"/>
      <c r="V685" s="5"/>
      <c r="W685" s="5"/>
      <c r="X685" s="5"/>
      <c r="Y685" s="90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</row>
    <row r="686" spans="1:67" ht="15.75" customHeight="1">
      <c r="A686" s="5"/>
      <c r="B686" s="5"/>
      <c r="C686" s="5"/>
      <c r="D686" s="5"/>
      <c r="E686" s="5"/>
      <c r="F686" s="90"/>
      <c r="G686" s="5"/>
      <c r="H686" s="5"/>
      <c r="I686" s="5"/>
      <c r="J686" s="5"/>
      <c r="K686" s="5"/>
      <c r="L686" s="5"/>
      <c r="M686" s="90"/>
      <c r="N686" s="90"/>
      <c r="O686" s="90"/>
      <c r="P686" s="90"/>
      <c r="Q686" s="90"/>
      <c r="R686" s="5"/>
      <c r="S686" s="5"/>
      <c r="T686" s="5"/>
      <c r="U686" s="5"/>
      <c r="V686" s="5"/>
      <c r="W686" s="5"/>
      <c r="X686" s="5"/>
      <c r="Y686" s="90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</row>
    <row r="687" spans="1:67" ht="15.75" customHeight="1">
      <c r="A687" s="5"/>
      <c r="B687" s="5"/>
      <c r="C687" s="5"/>
      <c r="D687" s="5"/>
      <c r="E687" s="5"/>
      <c r="F687" s="90"/>
      <c r="G687" s="5"/>
      <c r="H687" s="5"/>
      <c r="I687" s="5"/>
      <c r="J687" s="5"/>
      <c r="K687" s="5"/>
      <c r="L687" s="5"/>
      <c r="M687" s="90"/>
      <c r="N687" s="90"/>
      <c r="O687" s="90"/>
      <c r="P687" s="90"/>
      <c r="Q687" s="90"/>
      <c r="R687" s="5"/>
      <c r="S687" s="5"/>
      <c r="T687" s="5"/>
      <c r="U687" s="5"/>
      <c r="V687" s="5"/>
      <c r="W687" s="5"/>
      <c r="X687" s="5"/>
      <c r="Y687" s="90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</row>
    <row r="688" spans="1:67" ht="15.75" customHeight="1">
      <c r="A688" s="5"/>
      <c r="B688" s="5"/>
      <c r="C688" s="5"/>
      <c r="D688" s="5"/>
      <c r="E688" s="5"/>
      <c r="F688" s="90"/>
      <c r="G688" s="5"/>
      <c r="H688" s="5"/>
      <c r="I688" s="5"/>
      <c r="J688" s="5"/>
      <c r="K688" s="5"/>
      <c r="L688" s="5"/>
      <c r="M688" s="90"/>
      <c r="N688" s="90"/>
      <c r="O688" s="90"/>
      <c r="P688" s="90"/>
      <c r="Q688" s="90"/>
      <c r="R688" s="5"/>
      <c r="S688" s="5"/>
      <c r="T688" s="5"/>
      <c r="U688" s="5"/>
      <c r="V688" s="5"/>
      <c r="W688" s="5"/>
      <c r="X688" s="5"/>
      <c r="Y688" s="90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</row>
    <row r="689" spans="1:67" ht="15.75" customHeight="1">
      <c r="A689" s="5"/>
      <c r="B689" s="5"/>
      <c r="C689" s="5"/>
      <c r="D689" s="5"/>
      <c r="E689" s="5"/>
      <c r="F689" s="90"/>
      <c r="G689" s="5"/>
      <c r="H689" s="5"/>
      <c r="I689" s="5"/>
      <c r="J689" s="5"/>
      <c r="K689" s="5"/>
      <c r="L689" s="5"/>
      <c r="M689" s="90"/>
      <c r="N689" s="90"/>
      <c r="O689" s="90"/>
      <c r="P689" s="90"/>
      <c r="Q689" s="90"/>
      <c r="R689" s="5"/>
      <c r="S689" s="5"/>
      <c r="T689" s="5"/>
      <c r="U689" s="5"/>
      <c r="V689" s="5"/>
      <c r="W689" s="5"/>
      <c r="X689" s="5"/>
      <c r="Y689" s="90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</row>
    <row r="690" spans="1:67" ht="15.75" customHeight="1">
      <c r="A690" s="5"/>
      <c r="B690" s="5"/>
      <c r="C690" s="5"/>
      <c r="D690" s="5"/>
      <c r="E690" s="5"/>
      <c r="F690" s="90"/>
      <c r="G690" s="5"/>
      <c r="H690" s="5"/>
      <c r="I690" s="5"/>
      <c r="J690" s="5"/>
      <c r="K690" s="5"/>
      <c r="L690" s="5"/>
      <c r="M690" s="90"/>
      <c r="N690" s="90"/>
      <c r="O690" s="90"/>
      <c r="P690" s="90"/>
      <c r="Q690" s="90"/>
      <c r="R690" s="5"/>
      <c r="S690" s="5"/>
      <c r="T690" s="5"/>
      <c r="U690" s="5"/>
      <c r="V690" s="5"/>
      <c r="W690" s="5"/>
      <c r="X690" s="5"/>
      <c r="Y690" s="90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</row>
    <row r="691" spans="1:67" ht="15.75" customHeight="1">
      <c r="A691" s="5"/>
      <c r="B691" s="5"/>
      <c r="C691" s="5"/>
      <c r="D691" s="5"/>
      <c r="E691" s="5"/>
      <c r="F691" s="90"/>
      <c r="G691" s="5"/>
      <c r="H691" s="5"/>
      <c r="I691" s="5"/>
      <c r="J691" s="5"/>
      <c r="K691" s="5"/>
      <c r="L691" s="5"/>
      <c r="M691" s="90"/>
      <c r="N691" s="90"/>
      <c r="O691" s="90"/>
      <c r="P691" s="90"/>
      <c r="Q691" s="90"/>
      <c r="R691" s="5"/>
      <c r="S691" s="5"/>
      <c r="T691" s="5"/>
      <c r="U691" s="5"/>
      <c r="V691" s="5"/>
      <c r="W691" s="5"/>
      <c r="X691" s="5"/>
      <c r="Y691" s="90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</row>
    <row r="692" spans="1:67" ht="15.75" customHeight="1">
      <c r="A692" s="5"/>
      <c r="B692" s="5"/>
      <c r="C692" s="5"/>
      <c r="D692" s="5"/>
      <c r="E692" s="5"/>
      <c r="F692" s="90"/>
      <c r="G692" s="5"/>
      <c r="H692" s="5"/>
      <c r="I692" s="5"/>
      <c r="J692" s="5"/>
      <c r="K692" s="5"/>
      <c r="L692" s="5"/>
      <c r="M692" s="90"/>
      <c r="N692" s="90"/>
      <c r="O692" s="90"/>
      <c r="P692" s="90"/>
      <c r="Q692" s="90"/>
      <c r="R692" s="5"/>
      <c r="S692" s="5"/>
      <c r="T692" s="5"/>
      <c r="U692" s="5"/>
      <c r="V692" s="5"/>
      <c r="W692" s="5"/>
      <c r="X692" s="5"/>
      <c r="Y692" s="90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</row>
    <row r="693" spans="1:67" ht="15.75" customHeight="1">
      <c r="A693" s="5"/>
      <c r="B693" s="5"/>
      <c r="C693" s="5"/>
      <c r="D693" s="5"/>
      <c r="E693" s="5"/>
      <c r="F693" s="90"/>
      <c r="G693" s="5"/>
      <c r="H693" s="5"/>
      <c r="I693" s="5"/>
      <c r="J693" s="5"/>
      <c r="K693" s="5"/>
      <c r="L693" s="5"/>
      <c r="M693" s="90"/>
      <c r="N693" s="90"/>
      <c r="O693" s="90"/>
      <c r="P693" s="90"/>
      <c r="Q693" s="90"/>
      <c r="R693" s="5"/>
      <c r="S693" s="5"/>
      <c r="T693" s="5"/>
      <c r="U693" s="5"/>
      <c r="V693" s="5"/>
      <c r="W693" s="5"/>
      <c r="X693" s="5"/>
      <c r="Y693" s="90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</row>
    <row r="694" spans="1:67" ht="15.75" customHeight="1">
      <c r="A694" s="5"/>
      <c r="B694" s="5"/>
      <c r="C694" s="5"/>
      <c r="D694" s="5"/>
      <c r="E694" s="5"/>
      <c r="F694" s="90"/>
      <c r="G694" s="5"/>
      <c r="H694" s="5"/>
      <c r="I694" s="5"/>
      <c r="J694" s="5"/>
      <c r="K694" s="5"/>
      <c r="L694" s="5"/>
      <c r="M694" s="90"/>
      <c r="N694" s="90"/>
      <c r="O694" s="90"/>
      <c r="P694" s="90"/>
      <c r="Q694" s="90"/>
      <c r="R694" s="5"/>
      <c r="S694" s="5"/>
      <c r="T694" s="5"/>
      <c r="U694" s="5"/>
      <c r="V694" s="5"/>
      <c r="W694" s="5"/>
      <c r="X694" s="5"/>
      <c r="Y694" s="90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</row>
    <row r="695" spans="1:67" ht="15.75" customHeight="1">
      <c r="A695" s="5"/>
      <c r="B695" s="5"/>
      <c r="C695" s="5"/>
      <c r="D695" s="5"/>
      <c r="E695" s="5"/>
      <c r="F695" s="90"/>
      <c r="G695" s="5"/>
      <c r="H695" s="5"/>
      <c r="I695" s="5"/>
      <c r="J695" s="5"/>
      <c r="K695" s="5"/>
      <c r="L695" s="5"/>
      <c r="M695" s="90"/>
      <c r="N695" s="90"/>
      <c r="O695" s="90"/>
      <c r="P695" s="90"/>
      <c r="Q695" s="90"/>
      <c r="R695" s="5"/>
      <c r="S695" s="5"/>
      <c r="T695" s="5"/>
      <c r="U695" s="5"/>
      <c r="V695" s="5"/>
      <c r="W695" s="5"/>
      <c r="X695" s="5"/>
      <c r="Y695" s="90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</row>
    <row r="696" spans="1:67" ht="15.75" customHeight="1">
      <c r="A696" s="5"/>
      <c r="B696" s="5"/>
      <c r="C696" s="5"/>
      <c r="D696" s="5"/>
      <c r="E696" s="5"/>
      <c r="F696" s="90"/>
      <c r="G696" s="5"/>
      <c r="H696" s="5"/>
      <c r="I696" s="5"/>
      <c r="J696" s="5"/>
      <c r="K696" s="5"/>
      <c r="L696" s="5"/>
      <c r="M696" s="90"/>
      <c r="N696" s="90"/>
      <c r="O696" s="90"/>
      <c r="P696" s="90"/>
      <c r="Q696" s="90"/>
      <c r="R696" s="5"/>
      <c r="S696" s="5"/>
      <c r="T696" s="5"/>
      <c r="U696" s="5"/>
      <c r="V696" s="5"/>
      <c r="W696" s="5"/>
      <c r="X696" s="5"/>
      <c r="Y696" s="90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</row>
    <row r="697" spans="1:67" ht="15.75" customHeight="1">
      <c r="A697" s="5"/>
      <c r="B697" s="5"/>
      <c r="C697" s="5"/>
      <c r="D697" s="5"/>
      <c r="E697" s="5"/>
      <c r="F697" s="90"/>
      <c r="G697" s="5"/>
      <c r="H697" s="5"/>
      <c r="I697" s="5"/>
      <c r="J697" s="5"/>
      <c r="K697" s="5"/>
      <c r="L697" s="5"/>
      <c r="M697" s="90"/>
      <c r="N697" s="90"/>
      <c r="O697" s="90"/>
      <c r="P697" s="90"/>
      <c r="Q697" s="90"/>
      <c r="R697" s="5"/>
      <c r="S697" s="5"/>
      <c r="T697" s="5"/>
      <c r="U697" s="5"/>
      <c r="V697" s="5"/>
      <c r="W697" s="5"/>
      <c r="X697" s="5"/>
      <c r="Y697" s="90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</row>
    <row r="698" spans="1:67" ht="15.75" customHeight="1">
      <c r="A698" s="5"/>
      <c r="B698" s="5"/>
      <c r="C698" s="5"/>
      <c r="D698" s="5"/>
      <c r="E698" s="5"/>
      <c r="F698" s="90"/>
      <c r="G698" s="5"/>
      <c r="H698" s="5"/>
      <c r="I698" s="5"/>
      <c r="J698" s="5"/>
      <c r="K698" s="5"/>
      <c r="L698" s="5"/>
      <c r="M698" s="90"/>
      <c r="N698" s="90"/>
      <c r="O698" s="90"/>
      <c r="P698" s="90"/>
      <c r="Q698" s="90"/>
      <c r="R698" s="5"/>
      <c r="S698" s="5"/>
      <c r="T698" s="5"/>
      <c r="U698" s="5"/>
      <c r="V698" s="5"/>
      <c r="W698" s="5"/>
      <c r="X698" s="5"/>
      <c r="Y698" s="90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</row>
    <row r="699" spans="1:67" ht="15.75" customHeight="1">
      <c r="A699" s="5"/>
      <c r="B699" s="5"/>
      <c r="C699" s="5"/>
      <c r="D699" s="5"/>
      <c r="E699" s="5"/>
      <c r="F699" s="90"/>
      <c r="G699" s="5"/>
      <c r="H699" s="5"/>
      <c r="I699" s="5"/>
      <c r="J699" s="5"/>
      <c r="K699" s="5"/>
      <c r="L699" s="5"/>
      <c r="M699" s="90"/>
      <c r="N699" s="90"/>
      <c r="O699" s="90"/>
      <c r="P699" s="90"/>
      <c r="Q699" s="90"/>
      <c r="R699" s="5"/>
      <c r="S699" s="5"/>
      <c r="T699" s="5"/>
      <c r="U699" s="5"/>
      <c r="V699" s="5"/>
      <c r="W699" s="5"/>
      <c r="X699" s="5"/>
      <c r="Y699" s="90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</row>
    <row r="700" spans="1:67" ht="15.75" customHeight="1">
      <c r="A700" s="5"/>
      <c r="B700" s="5"/>
      <c r="C700" s="5"/>
      <c r="D700" s="5"/>
      <c r="E700" s="5"/>
      <c r="F700" s="90"/>
      <c r="G700" s="5"/>
      <c r="H700" s="5"/>
      <c r="I700" s="5"/>
      <c r="J700" s="5"/>
      <c r="K700" s="5"/>
      <c r="L700" s="5"/>
      <c r="M700" s="90"/>
      <c r="N700" s="90"/>
      <c r="O700" s="90"/>
      <c r="P700" s="90"/>
      <c r="Q700" s="90"/>
      <c r="R700" s="5"/>
      <c r="S700" s="5"/>
      <c r="T700" s="5"/>
      <c r="U700" s="5"/>
      <c r="V700" s="5"/>
      <c r="W700" s="5"/>
      <c r="X700" s="5"/>
      <c r="Y700" s="90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</row>
    <row r="701" spans="1:67" ht="15.75" customHeight="1">
      <c r="A701" s="5"/>
      <c r="B701" s="5"/>
      <c r="C701" s="5"/>
      <c r="D701" s="5"/>
      <c r="E701" s="5"/>
      <c r="F701" s="90"/>
      <c r="G701" s="5"/>
      <c r="H701" s="5"/>
      <c r="I701" s="5"/>
      <c r="J701" s="5"/>
      <c r="K701" s="5"/>
      <c r="L701" s="5"/>
      <c r="M701" s="90"/>
      <c r="N701" s="90"/>
      <c r="O701" s="90"/>
      <c r="P701" s="90"/>
      <c r="Q701" s="90"/>
      <c r="R701" s="5"/>
      <c r="S701" s="5"/>
      <c r="T701" s="5"/>
      <c r="U701" s="5"/>
      <c r="V701" s="5"/>
      <c r="W701" s="5"/>
      <c r="X701" s="5"/>
      <c r="Y701" s="90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</row>
    <row r="702" spans="1:67" ht="15.75" customHeight="1">
      <c r="A702" s="5"/>
      <c r="B702" s="5"/>
      <c r="C702" s="5"/>
      <c r="D702" s="5"/>
      <c r="E702" s="5"/>
      <c r="F702" s="90"/>
      <c r="G702" s="5"/>
      <c r="H702" s="5"/>
      <c r="I702" s="5"/>
      <c r="J702" s="5"/>
      <c r="K702" s="5"/>
      <c r="L702" s="5"/>
      <c r="M702" s="90"/>
      <c r="N702" s="90"/>
      <c r="O702" s="90"/>
      <c r="P702" s="90"/>
      <c r="Q702" s="90"/>
      <c r="R702" s="5"/>
      <c r="S702" s="5"/>
      <c r="T702" s="5"/>
      <c r="U702" s="5"/>
      <c r="V702" s="5"/>
      <c r="W702" s="5"/>
      <c r="X702" s="5"/>
      <c r="Y702" s="90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</row>
    <row r="703" spans="1:67" ht="15.75" customHeight="1">
      <c r="A703" s="5"/>
      <c r="B703" s="5"/>
      <c r="C703" s="5"/>
      <c r="D703" s="5"/>
      <c r="E703" s="5"/>
      <c r="F703" s="90"/>
      <c r="G703" s="5"/>
      <c r="H703" s="5"/>
      <c r="I703" s="5"/>
      <c r="J703" s="5"/>
      <c r="K703" s="5"/>
      <c r="L703" s="5"/>
      <c r="M703" s="90"/>
      <c r="N703" s="90"/>
      <c r="O703" s="90"/>
      <c r="P703" s="90"/>
      <c r="Q703" s="90"/>
      <c r="R703" s="5"/>
      <c r="S703" s="5"/>
      <c r="T703" s="5"/>
      <c r="U703" s="5"/>
      <c r="V703" s="5"/>
      <c r="W703" s="5"/>
      <c r="X703" s="5"/>
      <c r="Y703" s="90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</row>
    <row r="704" spans="1:67" ht="15.75" customHeight="1">
      <c r="A704" s="5"/>
      <c r="B704" s="5"/>
      <c r="C704" s="5"/>
      <c r="D704" s="5"/>
      <c r="E704" s="5"/>
      <c r="F704" s="90"/>
      <c r="G704" s="5"/>
      <c r="H704" s="5"/>
      <c r="I704" s="5"/>
      <c r="J704" s="5"/>
      <c r="K704" s="5"/>
      <c r="L704" s="5"/>
      <c r="M704" s="90"/>
      <c r="N704" s="90"/>
      <c r="O704" s="90"/>
      <c r="P704" s="90"/>
      <c r="Q704" s="90"/>
      <c r="R704" s="5"/>
      <c r="S704" s="5"/>
      <c r="T704" s="5"/>
      <c r="U704" s="5"/>
      <c r="V704" s="5"/>
      <c r="W704" s="5"/>
      <c r="X704" s="5"/>
      <c r="Y704" s="90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</row>
    <row r="705" spans="1:67" ht="15.75" customHeight="1">
      <c r="A705" s="5"/>
      <c r="B705" s="5"/>
      <c r="C705" s="5"/>
      <c r="D705" s="5"/>
      <c r="E705" s="5"/>
      <c r="F705" s="90"/>
      <c r="G705" s="5"/>
      <c r="H705" s="5"/>
      <c r="I705" s="5"/>
      <c r="J705" s="5"/>
      <c r="K705" s="5"/>
      <c r="L705" s="5"/>
      <c r="M705" s="90"/>
      <c r="N705" s="90"/>
      <c r="O705" s="90"/>
      <c r="P705" s="90"/>
      <c r="Q705" s="90"/>
      <c r="R705" s="5"/>
      <c r="S705" s="5"/>
      <c r="T705" s="5"/>
      <c r="U705" s="5"/>
      <c r="V705" s="5"/>
      <c r="W705" s="5"/>
      <c r="X705" s="5"/>
      <c r="Y705" s="90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</row>
    <row r="706" spans="1:67" ht="15.75" customHeight="1">
      <c r="A706" s="5"/>
      <c r="B706" s="5"/>
      <c r="C706" s="5"/>
      <c r="D706" s="5"/>
      <c r="E706" s="5"/>
      <c r="F706" s="90"/>
      <c r="G706" s="5"/>
      <c r="H706" s="5"/>
      <c r="I706" s="5"/>
      <c r="J706" s="5"/>
      <c r="K706" s="5"/>
      <c r="L706" s="5"/>
      <c r="M706" s="90"/>
      <c r="N706" s="90"/>
      <c r="O706" s="90"/>
      <c r="P706" s="90"/>
      <c r="Q706" s="90"/>
      <c r="R706" s="5"/>
      <c r="S706" s="5"/>
      <c r="T706" s="5"/>
      <c r="U706" s="5"/>
      <c r="V706" s="5"/>
      <c r="W706" s="5"/>
      <c r="X706" s="5"/>
      <c r="Y706" s="90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</row>
    <row r="707" spans="1:67" ht="15.75" customHeight="1">
      <c r="A707" s="5"/>
      <c r="B707" s="5"/>
      <c r="C707" s="5"/>
      <c r="D707" s="5"/>
      <c r="E707" s="5"/>
      <c r="F707" s="90"/>
      <c r="G707" s="5"/>
      <c r="H707" s="5"/>
      <c r="I707" s="5"/>
      <c r="J707" s="5"/>
      <c r="K707" s="5"/>
      <c r="L707" s="5"/>
      <c r="M707" s="90"/>
      <c r="N707" s="90"/>
      <c r="O707" s="90"/>
      <c r="P707" s="90"/>
      <c r="Q707" s="90"/>
      <c r="R707" s="5"/>
      <c r="S707" s="5"/>
      <c r="T707" s="5"/>
      <c r="U707" s="5"/>
      <c r="V707" s="5"/>
      <c r="W707" s="5"/>
      <c r="X707" s="5"/>
      <c r="Y707" s="90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</row>
    <row r="708" spans="1:67" ht="15.75" customHeight="1">
      <c r="A708" s="5"/>
      <c r="B708" s="5"/>
      <c r="C708" s="5"/>
      <c r="D708" s="5"/>
      <c r="E708" s="5"/>
      <c r="F708" s="90"/>
      <c r="G708" s="5"/>
      <c r="H708" s="5"/>
      <c r="I708" s="5"/>
      <c r="J708" s="5"/>
      <c r="K708" s="5"/>
      <c r="L708" s="5"/>
      <c r="M708" s="90"/>
      <c r="N708" s="90"/>
      <c r="O708" s="90"/>
      <c r="P708" s="90"/>
      <c r="Q708" s="90"/>
      <c r="R708" s="5"/>
      <c r="S708" s="5"/>
      <c r="T708" s="5"/>
      <c r="U708" s="5"/>
      <c r="V708" s="5"/>
      <c r="W708" s="5"/>
      <c r="X708" s="5"/>
      <c r="Y708" s="90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</row>
    <row r="709" spans="1:67" ht="15.75" customHeight="1">
      <c r="A709" s="5"/>
      <c r="B709" s="5"/>
      <c r="C709" s="5"/>
      <c r="D709" s="5"/>
      <c r="E709" s="5"/>
      <c r="F709" s="90"/>
      <c r="G709" s="5"/>
      <c r="H709" s="5"/>
      <c r="I709" s="5"/>
      <c r="J709" s="5"/>
      <c r="K709" s="5"/>
      <c r="L709" s="5"/>
      <c r="M709" s="90"/>
      <c r="N709" s="90"/>
      <c r="O709" s="90"/>
      <c r="P709" s="90"/>
      <c r="Q709" s="90"/>
      <c r="R709" s="5"/>
      <c r="S709" s="5"/>
      <c r="T709" s="5"/>
      <c r="U709" s="5"/>
      <c r="V709" s="5"/>
      <c r="W709" s="5"/>
      <c r="X709" s="5"/>
      <c r="Y709" s="90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</row>
    <row r="710" spans="1:67" ht="15.75" customHeight="1">
      <c r="A710" s="5"/>
      <c r="B710" s="5"/>
      <c r="C710" s="5"/>
      <c r="D710" s="5"/>
      <c r="E710" s="5"/>
      <c r="F710" s="90"/>
      <c r="G710" s="5"/>
      <c r="H710" s="5"/>
      <c r="I710" s="5"/>
      <c r="J710" s="5"/>
      <c r="K710" s="5"/>
      <c r="L710" s="5"/>
      <c r="M710" s="90"/>
      <c r="N710" s="90"/>
      <c r="O710" s="90"/>
      <c r="P710" s="90"/>
      <c r="Q710" s="90"/>
      <c r="R710" s="5"/>
      <c r="S710" s="5"/>
      <c r="T710" s="5"/>
      <c r="U710" s="5"/>
      <c r="V710" s="5"/>
      <c r="W710" s="5"/>
      <c r="X710" s="5"/>
      <c r="Y710" s="90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</row>
    <row r="711" spans="1:67" ht="15.75" customHeight="1">
      <c r="A711" s="5"/>
      <c r="B711" s="5"/>
      <c r="C711" s="5"/>
      <c r="D711" s="5"/>
      <c r="E711" s="5"/>
      <c r="F711" s="90"/>
      <c r="G711" s="5"/>
      <c r="H711" s="5"/>
      <c r="I711" s="5"/>
      <c r="J711" s="5"/>
      <c r="K711" s="5"/>
      <c r="L711" s="5"/>
      <c r="M711" s="90"/>
      <c r="N711" s="90"/>
      <c r="O711" s="90"/>
      <c r="P711" s="90"/>
      <c r="Q711" s="90"/>
      <c r="R711" s="5"/>
      <c r="S711" s="5"/>
      <c r="T711" s="5"/>
      <c r="U711" s="5"/>
      <c r="V711" s="5"/>
      <c r="W711" s="5"/>
      <c r="X711" s="5"/>
      <c r="Y711" s="90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</row>
    <row r="712" spans="1:67" ht="15.75" customHeight="1">
      <c r="A712" s="5"/>
      <c r="B712" s="5"/>
      <c r="C712" s="5"/>
      <c r="D712" s="5"/>
      <c r="E712" s="5"/>
      <c r="F712" s="90"/>
      <c r="G712" s="5"/>
      <c r="H712" s="5"/>
      <c r="I712" s="5"/>
      <c r="J712" s="5"/>
      <c r="K712" s="5"/>
      <c r="L712" s="5"/>
      <c r="M712" s="90"/>
      <c r="N712" s="90"/>
      <c r="O712" s="90"/>
      <c r="P712" s="90"/>
      <c r="Q712" s="90"/>
      <c r="R712" s="5"/>
      <c r="S712" s="5"/>
      <c r="T712" s="5"/>
      <c r="U712" s="5"/>
      <c r="V712" s="5"/>
      <c r="W712" s="5"/>
      <c r="X712" s="5"/>
      <c r="Y712" s="90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</row>
    <row r="713" spans="1:67" ht="15.75" customHeight="1">
      <c r="A713" s="5"/>
      <c r="B713" s="5"/>
      <c r="C713" s="5"/>
      <c r="D713" s="5"/>
      <c r="E713" s="5"/>
      <c r="F713" s="90"/>
      <c r="G713" s="5"/>
      <c r="H713" s="5"/>
      <c r="I713" s="5"/>
      <c r="J713" s="5"/>
      <c r="K713" s="5"/>
      <c r="L713" s="5"/>
      <c r="M713" s="90"/>
      <c r="N713" s="90"/>
      <c r="O713" s="90"/>
      <c r="P713" s="90"/>
      <c r="Q713" s="90"/>
      <c r="R713" s="5"/>
      <c r="S713" s="5"/>
      <c r="T713" s="5"/>
      <c r="U713" s="5"/>
      <c r="V713" s="5"/>
      <c r="W713" s="5"/>
      <c r="X713" s="5"/>
      <c r="Y713" s="90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</row>
    <row r="714" spans="1:67" ht="15.75" customHeight="1">
      <c r="A714" s="5"/>
      <c r="B714" s="5"/>
      <c r="C714" s="5"/>
      <c r="D714" s="5"/>
      <c r="E714" s="5"/>
      <c r="F714" s="90"/>
      <c r="G714" s="5"/>
      <c r="H714" s="5"/>
      <c r="I714" s="5"/>
      <c r="J714" s="5"/>
      <c r="K714" s="5"/>
      <c r="L714" s="5"/>
      <c r="M714" s="90"/>
      <c r="N714" s="90"/>
      <c r="O714" s="90"/>
      <c r="P714" s="90"/>
      <c r="Q714" s="90"/>
      <c r="R714" s="5"/>
      <c r="S714" s="5"/>
      <c r="T714" s="5"/>
      <c r="U714" s="5"/>
      <c r="V714" s="5"/>
      <c r="W714" s="5"/>
      <c r="X714" s="5"/>
      <c r="Y714" s="90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</row>
    <row r="715" spans="1:67" ht="15.75" customHeight="1">
      <c r="A715" s="5"/>
      <c r="B715" s="5"/>
      <c r="C715" s="5"/>
      <c r="D715" s="5"/>
      <c r="E715" s="5"/>
      <c r="F715" s="90"/>
      <c r="G715" s="5"/>
      <c r="H715" s="5"/>
      <c r="I715" s="5"/>
      <c r="J715" s="5"/>
      <c r="K715" s="5"/>
      <c r="L715" s="5"/>
      <c r="M715" s="90"/>
      <c r="N715" s="90"/>
      <c r="O715" s="90"/>
      <c r="P715" s="90"/>
      <c r="Q715" s="90"/>
      <c r="R715" s="5"/>
      <c r="S715" s="5"/>
      <c r="T715" s="5"/>
      <c r="U715" s="5"/>
      <c r="V715" s="5"/>
      <c r="W715" s="5"/>
      <c r="X715" s="5"/>
      <c r="Y715" s="90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</row>
    <row r="716" spans="1:67" ht="15.75" customHeight="1">
      <c r="A716" s="5"/>
      <c r="B716" s="5"/>
      <c r="C716" s="5"/>
      <c r="D716" s="5"/>
      <c r="E716" s="5"/>
      <c r="F716" s="90"/>
      <c r="G716" s="5"/>
      <c r="H716" s="5"/>
      <c r="I716" s="5"/>
      <c r="J716" s="5"/>
      <c r="K716" s="5"/>
      <c r="L716" s="5"/>
      <c r="M716" s="90"/>
      <c r="N716" s="90"/>
      <c r="O716" s="90"/>
      <c r="P716" s="90"/>
      <c r="Q716" s="90"/>
      <c r="R716" s="5"/>
      <c r="S716" s="5"/>
      <c r="T716" s="5"/>
      <c r="U716" s="5"/>
      <c r="V716" s="5"/>
      <c r="W716" s="5"/>
      <c r="X716" s="5"/>
      <c r="Y716" s="90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</row>
    <row r="717" spans="1:67" ht="15.75" customHeight="1">
      <c r="A717" s="5"/>
      <c r="B717" s="5"/>
      <c r="C717" s="5"/>
      <c r="D717" s="5"/>
      <c r="E717" s="5"/>
      <c r="F717" s="90"/>
      <c r="G717" s="5"/>
      <c r="H717" s="5"/>
      <c r="I717" s="5"/>
      <c r="J717" s="5"/>
      <c r="K717" s="5"/>
      <c r="L717" s="5"/>
      <c r="M717" s="90"/>
      <c r="N717" s="90"/>
      <c r="O717" s="90"/>
      <c r="P717" s="90"/>
      <c r="Q717" s="90"/>
      <c r="R717" s="5"/>
      <c r="S717" s="5"/>
      <c r="T717" s="5"/>
      <c r="U717" s="5"/>
      <c r="V717" s="5"/>
      <c r="W717" s="5"/>
      <c r="X717" s="5"/>
      <c r="Y717" s="90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</row>
    <row r="718" spans="1:67" ht="15.75" customHeight="1">
      <c r="A718" s="5"/>
      <c r="B718" s="5"/>
      <c r="C718" s="5"/>
      <c r="D718" s="5"/>
      <c r="E718" s="5"/>
      <c r="F718" s="90"/>
      <c r="G718" s="5"/>
      <c r="H718" s="5"/>
      <c r="I718" s="5"/>
      <c r="J718" s="5"/>
      <c r="K718" s="5"/>
      <c r="L718" s="5"/>
      <c r="M718" s="90"/>
      <c r="N718" s="90"/>
      <c r="O718" s="90"/>
      <c r="P718" s="90"/>
      <c r="Q718" s="90"/>
      <c r="R718" s="5"/>
      <c r="S718" s="5"/>
      <c r="T718" s="5"/>
      <c r="U718" s="5"/>
      <c r="V718" s="5"/>
      <c r="W718" s="5"/>
      <c r="X718" s="5"/>
      <c r="Y718" s="90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</row>
    <row r="719" spans="1:67" ht="15.75" customHeight="1">
      <c r="A719" s="5"/>
      <c r="B719" s="5"/>
      <c r="C719" s="5"/>
      <c r="D719" s="5"/>
      <c r="E719" s="5"/>
      <c r="F719" s="90"/>
      <c r="G719" s="5"/>
      <c r="H719" s="5"/>
      <c r="I719" s="5"/>
      <c r="J719" s="5"/>
      <c r="K719" s="5"/>
      <c r="L719" s="5"/>
      <c r="M719" s="90"/>
      <c r="N719" s="90"/>
      <c r="O719" s="90"/>
      <c r="P719" s="90"/>
      <c r="Q719" s="90"/>
      <c r="R719" s="5"/>
      <c r="S719" s="5"/>
      <c r="T719" s="5"/>
      <c r="U719" s="5"/>
      <c r="V719" s="5"/>
      <c r="W719" s="5"/>
      <c r="X719" s="5"/>
      <c r="Y719" s="90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</row>
    <row r="720" spans="1:67" ht="15.75" customHeight="1">
      <c r="A720" s="5"/>
      <c r="B720" s="5"/>
      <c r="C720" s="5"/>
      <c r="D720" s="5"/>
      <c r="E720" s="5"/>
      <c r="F720" s="90"/>
      <c r="G720" s="5"/>
      <c r="H720" s="5"/>
      <c r="I720" s="5"/>
      <c r="J720" s="5"/>
      <c r="K720" s="5"/>
      <c r="L720" s="5"/>
      <c r="M720" s="90"/>
      <c r="N720" s="90"/>
      <c r="O720" s="90"/>
      <c r="P720" s="90"/>
      <c r="Q720" s="90"/>
      <c r="R720" s="5"/>
      <c r="S720" s="5"/>
      <c r="T720" s="5"/>
      <c r="U720" s="5"/>
      <c r="V720" s="5"/>
      <c r="W720" s="5"/>
      <c r="X720" s="5"/>
      <c r="Y720" s="90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</row>
    <row r="721" spans="1:67" ht="15.75" customHeight="1">
      <c r="A721" s="5"/>
      <c r="B721" s="5"/>
      <c r="C721" s="5"/>
      <c r="D721" s="5"/>
      <c r="E721" s="5"/>
      <c r="F721" s="90"/>
      <c r="G721" s="5"/>
      <c r="H721" s="5"/>
      <c r="I721" s="5"/>
      <c r="J721" s="5"/>
      <c r="K721" s="5"/>
      <c r="L721" s="5"/>
      <c r="M721" s="90"/>
      <c r="N721" s="90"/>
      <c r="O721" s="90"/>
      <c r="P721" s="90"/>
      <c r="Q721" s="90"/>
      <c r="R721" s="5"/>
      <c r="S721" s="5"/>
      <c r="T721" s="5"/>
      <c r="U721" s="5"/>
      <c r="V721" s="5"/>
      <c r="W721" s="5"/>
      <c r="X721" s="5"/>
      <c r="Y721" s="90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</row>
    <row r="722" spans="1:67" ht="15.75" customHeight="1">
      <c r="A722" s="5"/>
      <c r="B722" s="5"/>
      <c r="C722" s="5"/>
      <c r="D722" s="5"/>
      <c r="E722" s="5"/>
      <c r="F722" s="90"/>
      <c r="G722" s="5"/>
      <c r="H722" s="5"/>
      <c r="I722" s="5"/>
      <c r="J722" s="5"/>
      <c r="K722" s="5"/>
      <c r="L722" s="5"/>
      <c r="M722" s="90"/>
      <c r="N722" s="90"/>
      <c r="O722" s="90"/>
      <c r="P722" s="90"/>
      <c r="Q722" s="90"/>
      <c r="R722" s="5"/>
      <c r="S722" s="5"/>
      <c r="T722" s="5"/>
      <c r="U722" s="5"/>
      <c r="V722" s="5"/>
      <c r="W722" s="5"/>
      <c r="X722" s="5"/>
      <c r="Y722" s="90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</row>
    <row r="723" spans="1:67" ht="15.75" customHeight="1">
      <c r="A723" s="5"/>
      <c r="B723" s="5"/>
      <c r="C723" s="5"/>
      <c r="D723" s="5"/>
      <c r="E723" s="5"/>
      <c r="F723" s="90"/>
      <c r="G723" s="5"/>
      <c r="H723" s="5"/>
      <c r="I723" s="5"/>
      <c r="J723" s="5"/>
      <c r="K723" s="5"/>
      <c r="L723" s="5"/>
      <c r="M723" s="90"/>
      <c r="N723" s="90"/>
      <c r="O723" s="90"/>
      <c r="P723" s="90"/>
      <c r="Q723" s="90"/>
      <c r="R723" s="5"/>
      <c r="S723" s="5"/>
      <c r="T723" s="5"/>
      <c r="U723" s="5"/>
      <c r="V723" s="5"/>
      <c r="W723" s="5"/>
      <c r="X723" s="5"/>
      <c r="Y723" s="90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</row>
    <row r="724" spans="1:67" ht="15.75" customHeight="1">
      <c r="A724" s="5"/>
      <c r="B724" s="5"/>
      <c r="C724" s="5"/>
      <c r="D724" s="5"/>
      <c r="E724" s="5"/>
      <c r="F724" s="90"/>
      <c r="G724" s="5"/>
      <c r="H724" s="5"/>
      <c r="I724" s="5"/>
      <c r="J724" s="5"/>
      <c r="K724" s="5"/>
      <c r="L724" s="5"/>
      <c r="M724" s="90"/>
      <c r="N724" s="90"/>
      <c r="O724" s="90"/>
      <c r="P724" s="90"/>
      <c r="Q724" s="90"/>
      <c r="R724" s="5"/>
      <c r="S724" s="5"/>
      <c r="T724" s="5"/>
      <c r="U724" s="5"/>
      <c r="V724" s="5"/>
      <c r="W724" s="5"/>
      <c r="X724" s="5"/>
      <c r="Y724" s="90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</row>
    <row r="725" spans="1:67" ht="15.75" customHeight="1">
      <c r="A725" s="5"/>
      <c r="B725" s="5"/>
      <c r="C725" s="5"/>
      <c r="D725" s="5"/>
      <c r="E725" s="5"/>
      <c r="F725" s="90"/>
      <c r="G725" s="5"/>
      <c r="H725" s="5"/>
      <c r="I725" s="5"/>
      <c r="J725" s="5"/>
      <c r="K725" s="5"/>
      <c r="L725" s="5"/>
      <c r="M725" s="90"/>
      <c r="N725" s="90"/>
      <c r="O725" s="90"/>
      <c r="P725" s="90"/>
      <c r="Q725" s="90"/>
      <c r="R725" s="5"/>
      <c r="S725" s="5"/>
      <c r="T725" s="5"/>
      <c r="U725" s="5"/>
      <c r="V725" s="5"/>
      <c r="W725" s="5"/>
      <c r="X725" s="5"/>
      <c r="Y725" s="90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</row>
    <row r="726" spans="1:67" ht="15.75" customHeight="1">
      <c r="A726" s="5"/>
      <c r="B726" s="5"/>
      <c r="C726" s="5"/>
      <c r="D726" s="5"/>
      <c r="E726" s="5"/>
      <c r="F726" s="90"/>
      <c r="G726" s="5"/>
      <c r="H726" s="5"/>
      <c r="I726" s="5"/>
      <c r="J726" s="5"/>
      <c r="K726" s="5"/>
      <c r="L726" s="5"/>
      <c r="M726" s="90"/>
      <c r="N726" s="90"/>
      <c r="O726" s="90"/>
      <c r="P726" s="90"/>
      <c r="Q726" s="90"/>
      <c r="R726" s="5"/>
      <c r="S726" s="5"/>
      <c r="T726" s="5"/>
      <c r="U726" s="5"/>
      <c r="V726" s="5"/>
      <c r="W726" s="5"/>
      <c r="X726" s="5"/>
      <c r="Y726" s="90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</row>
    <row r="727" spans="1:67" ht="15.75" customHeight="1">
      <c r="A727" s="5"/>
      <c r="B727" s="5"/>
      <c r="C727" s="5"/>
      <c r="D727" s="5"/>
      <c r="E727" s="5"/>
      <c r="F727" s="90"/>
      <c r="G727" s="5"/>
      <c r="H727" s="5"/>
      <c r="I727" s="5"/>
      <c r="J727" s="5"/>
      <c r="K727" s="5"/>
      <c r="L727" s="5"/>
      <c r="M727" s="90"/>
      <c r="N727" s="90"/>
      <c r="O727" s="90"/>
      <c r="P727" s="90"/>
      <c r="Q727" s="90"/>
      <c r="R727" s="5"/>
      <c r="S727" s="5"/>
      <c r="T727" s="5"/>
      <c r="U727" s="5"/>
      <c r="V727" s="5"/>
      <c r="W727" s="5"/>
      <c r="X727" s="5"/>
      <c r="Y727" s="90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</row>
    <row r="728" spans="1:67" ht="15.75" customHeight="1">
      <c r="A728" s="5"/>
      <c r="B728" s="5"/>
      <c r="C728" s="5"/>
      <c r="D728" s="5"/>
      <c r="E728" s="5"/>
      <c r="F728" s="90"/>
      <c r="G728" s="5"/>
      <c r="H728" s="5"/>
      <c r="I728" s="5"/>
      <c r="J728" s="5"/>
      <c r="K728" s="5"/>
      <c r="L728" s="5"/>
      <c r="M728" s="90"/>
      <c r="N728" s="90"/>
      <c r="O728" s="90"/>
      <c r="P728" s="90"/>
      <c r="Q728" s="90"/>
      <c r="R728" s="5"/>
      <c r="S728" s="5"/>
      <c r="T728" s="5"/>
      <c r="U728" s="5"/>
      <c r="V728" s="5"/>
      <c r="W728" s="5"/>
      <c r="X728" s="5"/>
      <c r="Y728" s="90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</row>
    <row r="729" spans="1:67" ht="15.75" customHeight="1">
      <c r="A729" s="5"/>
      <c r="B729" s="5"/>
      <c r="C729" s="5"/>
      <c r="D729" s="5"/>
      <c r="E729" s="5"/>
      <c r="F729" s="90"/>
      <c r="G729" s="5"/>
      <c r="H729" s="5"/>
      <c r="I729" s="5"/>
      <c r="J729" s="5"/>
      <c r="K729" s="5"/>
      <c r="L729" s="5"/>
      <c r="M729" s="90"/>
      <c r="N729" s="90"/>
      <c r="O729" s="90"/>
      <c r="P729" s="90"/>
      <c r="Q729" s="90"/>
      <c r="R729" s="5"/>
      <c r="S729" s="5"/>
      <c r="T729" s="5"/>
      <c r="U729" s="5"/>
      <c r="V729" s="5"/>
      <c r="W729" s="5"/>
      <c r="X729" s="5"/>
      <c r="Y729" s="90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</row>
    <row r="730" spans="1:67" ht="15.75" customHeight="1">
      <c r="A730" s="5"/>
      <c r="B730" s="5"/>
      <c r="C730" s="5"/>
      <c r="D730" s="5"/>
      <c r="E730" s="5"/>
      <c r="F730" s="90"/>
      <c r="G730" s="5"/>
      <c r="H730" s="5"/>
      <c r="I730" s="5"/>
      <c r="J730" s="5"/>
      <c r="K730" s="5"/>
      <c r="L730" s="5"/>
      <c r="M730" s="90"/>
      <c r="N730" s="90"/>
      <c r="O730" s="90"/>
      <c r="P730" s="90"/>
      <c r="Q730" s="90"/>
      <c r="R730" s="5"/>
      <c r="S730" s="5"/>
      <c r="T730" s="5"/>
      <c r="U730" s="5"/>
      <c r="V730" s="5"/>
      <c r="W730" s="5"/>
      <c r="X730" s="5"/>
      <c r="Y730" s="90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</row>
    <row r="731" spans="1:67" ht="15.75" customHeight="1">
      <c r="A731" s="5"/>
      <c r="B731" s="5"/>
      <c r="C731" s="5"/>
      <c r="D731" s="5"/>
      <c r="E731" s="5"/>
      <c r="F731" s="90"/>
      <c r="G731" s="5"/>
      <c r="H731" s="5"/>
      <c r="I731" s="5"/>
      <c r="J731" s="5"/>
      <c r="K731" s="5"/>
      <c r="L731" s="5"/>
      <c r="M731" s="90"/>
      <c r="N731" s="90"/>
      <c r="O731" s="90"/>
      <c r="P731" s="90"/>
      <c r="Q731" s="90"/>
      <c r="R731" s="5"/>
      <c r="S731" s="5"/>
      <c r="T731" s="5"/>
      <c r="U731" s="5"/>
      <c r="V731" s="5"/>
      <c r="W731" s="5"/>
      <c r="X731" s="5"/>
      <c r="Y731" s="90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</row>
    <row r="732" spans="1:67" ht="15.75" customHeight="1">
      <c r="A732" s="5"/>
      <c r="B732" s="5"/>
      <c r="C732" s="5"/>
      <c r="D732" s="5"/>
      <c r="E732" s="5"/>
      <c r="F732" s="90"/>
      <c r="G732" s="5"/>
      <c r="H732" s="5"/>
      <c r="I732" s="5"/>
      <c r="J732" s="5"/>
      <c r="K732" s="5"/>
      <c r="L732" s="5"/>
      <c r="M732" s="90"/>
      <c r="N732" s="90"/>
      <c r="O732" s="90"/>
      <c r="P732" s="90"/>
      <c r="Q732" s="90"/>
      <c r="R732" s="5"/>
      <c r="S732" s="5"/>
      <c r="T732" s="5"/>
      <c r="U732" s="5"/>
      <c r="V732" s="5"/>
      <c r="W732" s="5"/>
      <c r="X732" s="5"/>
      <c r="Y732" s="90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</row>
    <row r="733" spans="1:67" ht="15.75" customHeight="1">
      <c r="A733" s="5"/>
      <c r="B733" s="5"/>
      <c r="C733" s="5"/>
      <c r="D733" s="5"/>
      <c r="E733" s="5"/>
      <c r="F733" s="90"/>
      <c r="G733" s="5"/>
      <c r="H733" s="5"/>
      <c r="I733" s="5"/>
      <c r="J733" s="5"/>
      <c r="K733" s="5"/>
      <c r="L733" s="5"/>
      <c r="M733" s="90"/>
      <c r="N733" s="90"/>
      <c r="O733" s="90"/>
      <c r="P733" s="90"/>
      <c r="Q733" s="90"/>
      <c r="R733" s="5"/>
      <c r="S733" s="5"/>
      <c r="T733" s="5"/>
      <c r="U733" s="5"/>
      <c r="V733" s="5"/>
      <c r="W733" s="5"/>
      <c r="X733" s="5"/>
      <c r="Y733" s="90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</row>
    <row r="734" spans="1:67" ht="15.75" customHeight="1">
      <c r="A734" s="5"/>
      <c r="B734" s="5"/>
      <c r="C734" s="5"/>
      <c r="D734" s="5"/>
      <c r="E734" s="5"/>
      <c r="F734" s="90"/>
      <c r="G734" s="5"/>
      <c r="H734" s="5"/>
      <c r="I734" s="5"/>
      <c r="J734" s="5"/>
      <c r="K734" s="5"/>
      <c r="L734" s="5"/>
      <c r="M734" s="90"/>
      <c r="N734" s="90"/>
      <c r="O734" s="90"/>
      <c r="P734" s="90"/>
      <c r="Q734" s="90"/>
      <c r="R734" s="5"/>
      <c r="S734" s="5"/>
      <c r="T734" s="5"/>
      <c r="U734" s="5"/>
      <c r="V734" s="5"/>
      <c r="W734" s="5"/>
      <c r="X734" s="5"/>
      <c r="Y734" s="90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</row>
    <row r="735" spans="1:67" ht="15.75" customHeight="1">
      <c r="A735" s="5"/>
      <c r="B735" s="5"/>
      <c r="C735" s="5"/>
      <c r="D735" s="5"/>
      <c r="E735" s="5"/>
      <c r="F735" s="90"/>
      <c r="G735" s="5"/>
      <c r="H735" s="5"/>
      <c r="I735" s="5"/>
      <c r="J735" s="5"/>
      <c r="K735" s="5"/>
      <c r="L735" s="5"/>
      <c r="M735" s="90"/>
      <c r="N735" s="90"/>
      <c r="O735" s="90"/>
      <c r="P735" s="90"/>
      <c r="Q735" s="90"/>
      <c r="R735" s="5"/>
      <c r="S735" s="5"/>
      <c r="T735" s="5"/>
      <c r="U735" s="5"/>
      <c r="V735" s="5"/>
      <c r="W735" s="5"/>
      <c r="X735" s="5"/>
      <c r="Y735" s="90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</row>
    <row r="736" spans="1:67" ht="15.75" customHeight="1">
      <c r="A736" s="5"/>
      <c r="B736" s="5"/>
      <c r="C736" s="5"/>
      <c r="D736" s="5"/>
      <c r="E736" s="5"/>
      <c r="F736" s="90"/>
      <c r="G736" s="5"/>
      <c r="H736" s="5"/>
      <c r="I736" s="5"/>
      <c r="J736" s="5"/>
      <c r="K736" s="5"/>
      <c r="L736" s="5"/>
      <c r="M736" s="90"/>
      <c r="N736" s="90"/>
      <c r="O736" s="90"/>
      <c r="P736" s="90"/>
      <c r="Q736" s="90"/>
      <c r="R736" s="5"/>
      <c r="S736" s="5"/>
      <c r="T736" s="5"/>
      <c r="U736" s="5"/>
      <c r="V736" s="5"/>
      <c r="W736" s="5"/>
      <c r="X736" s="5"/>
      <c r="Y736" s="90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</row>
    <row r="737" spans="1:67" ht="15.75" customHeight="1">
      <c r="A737" s="5"/>
      <c r="B737" s="5"/>
      <c r="C737" s="5"/>
      <c r="D737" s="5"/>
      <c r="E737" s="5"/>
      <c r="F737" s="90"/>
      <c r="G737" s="5"/>
      <c r="H737" s="5"/>
      <c r="I737" s="5"/>
      <c r="J737" s="5"/>
      <c r="K737" s="5"/>
      <c r="L737" s="5"/>
      <c r="M737" s="90"/>
      <c r="N737" s="90"/>
      <c r="O737" s="90"/>
      <c r="P737" s="90"/>
      <c r="Q737" s="90"/>
      <c r="R737" s="5"/>
      <c r="S737" s="5"/>
      <c r="T737" s="5"/>
      <c r="U737" s="5"/>
      <c r="V737" s="5"/>
      <c r="W737" s="5"/>
      <c r="X737" s="5"/>
      <c r="Y737" s="90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</row>
    <row r="738" spans="1:67" ht="15.75" customHeight="1">
      <c r="A738" s="5"/>
      <c r="B738" s="5"/>
      <c r="C738" s="5"/>
      <c r="D738" s="5"/>
      <c r="E738" s="5"/>
      <c r="F738" s="90"/>
      <c r="G738" s="5"/>
      <c r="H738" s="5"/>
      <c r="I738" s="5"/>
      <c r="J738" s="5"/>
      <c r="K738" s="5"/>
      <c r="L738" s="5"/>
      <c r="M738" s="90"/>
      <c r="N738" s="90"/>
      <c r="O738" s="90"/>
      <c r="P738" s="90"/>
      <c r="Q738" s="90"/>
      <c r="R738" s="5"/>
      <c r="S738" s="5"/>
      <c r="T738" s="5"/>
      <c r="U738" s="5"/>
      <c r="V738" s="5"/>
      <c r="W738" s="5"/>
      <c r="X738" s="5"/>
      <c r="Y738" s="90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</row>
    <row r="739" spans="1:67" ht="15.75" customHeight="1">
      <c r="A739" s="5"/>
      <c r="B739" s="5"/>
      <c r="C739" s="5"/>
      <c r="D739" s="5"/>
      <c r="E739" s="5"/>
      <c r="F739" s="90"/>
      <c r="G739" s="5"/>
      <c r="H739" s="5"/>
      <c r="I739" s="5"/>
      <c r="J739" s="5"/>
      <c r="K739" s="5"/>
      <c r="L739" s="5"/>
      <c r="M739" s="90"/>
      <c r="N739" s="90"/>
      <c r="O739" s="90"/>
      <c r="P739" s="90"/>
      <c r="Q739" s="90"/>
      <c r="R739" s="5"/>
      <c r="S739" s="5"/>
      <c r="T739" s="5"/>
      <c r="U739" s="5"/>
      <c r="V739" s="5"/>
      <c r="W739" s="5"/>
      <c r="X739" s="5"/>
      <c r="Y739" s="90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</row>
    <row r="740" spans="1:67" ht="15.75" customHeight="1">
      <c r="A740" s="5"/>
      <c r="B740" s="5"/>
      <c r="C740" s="5"/>
      <c r="D740" s="5"/>
      <c r="E740" s="5"/>
      <c r="F740" s="90"/>
      <c r="G740" s="5"/>
      <c r="H740" s="5"/>
      <c r="I740" s="5"/>
      <c r="J740" s="5"/>
      <c r="K740" s="5"/>
      <c r="L740" s="5"/>
      <c r="M740" s="90"/>
      <c r="N740" s="90"/>
      <c r="O740" s="90"/>
      <c r="P740" s="90"/>
      <c r="Q740" s="90"/>
      <c r="R740" s="5"/>
      <c r="S740" s="5"/>
      <c r="T740" s="5"/>
      <c r="U740" s="5"/>
      <c r="V740" s="5"/>
      <c r="W740" s="5"/>
      <c r="X740" s="5"/>
      <c r="Y740" s="90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</row>
    <row r="741" spans="1:67" ht="15.75" customHeight="1">
      <c r="A741" s="5"/>
      <c r="B741" s="5"/>
      <c r="C741" s="5"/>
      <c r="D741" s="5"/>
      <c r="E741" s="5"/>
      <c r="F741" s="90"/>
      <c r="G741" s="5"/>
      <c r="H741" s="5"/>
      <c r="I741" s="5"/>
      <c r="J741" s="5"/>
      <c r="K741" s="5"/>
      <c r="L741" s="5"/>
      <c r="M741" s="90"/>
      <c r="N741" s="90"/>
      <c r="O741" s="90"/>
      <c r="P741" s="90"/>
      <c r="Q741" s="90"/>
      <c r="R741" s="5"/>
      <c r="S741" s="5"/>
      <c r="T741" s="5"/>
      <c r="U741" s="5"/>
      <c r="V741" s="5"/>
      <c r="W741" s="5"/>
      <c r="X741" s="5"/>
      <c r="Y741" s="90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</row>
    <row r="742" spans="1:67" ht="15.75" customHeight="1">
      <c r="A742" s="5"/>
      <c r="B742" s="5"/>
      <c r="C742" s="5"/>
      <c r="D742" s="5"/>
      <c r="E742" s="5"/>
      <c r="F742" s="90"/>
      <c r="G742" s="5"/>
      <c r="H742" s="5"/>
      <c r="I742" s="5"/>
      <c r="J742" s="5"/>
      <c r="K742" s="5"/>
      <c r="L742" s="5"/>
      <c r="M742" s="90"/>
      <c r="N742" s="90"/>
      <c r="O742" s="90"/>
      <c r="P742" s="90"/>
      <c r="Q742" s="90"/>
      <c r="R742" s="5"/>
      <c r="S742" s="5"/>
      <c r="T742" s="5"/>
      <c r="U742" s="5"/>
      <c r="V742" s="5"/>
      <c r="W742" s="5"/>
      <c r="X742" s="5"/>
      <c r="Y742" s="90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</row>
    <row r="743" spans="1:67" ht="15.75" customHeight="1">
      <c r="A743" s="5"/>
      <c r="B743" s="5"/>
      <c r="C743" s="5"/>
      <c r="D743" s="5"/>
      <c r="E743" s="5"/>
      <c r="F743" s="90"/>
      <c r="G743" s="5"/>
      <c r="H743" s="5"/>
      <c r="I743" s="5"/>
      <c r="J743" s="5"/>
      <c r="K743" s="5"/>
      <c r="L743" s="5"/>
      <c r="M743" s="90"/>
      <c r="N743" s="90"/>
      <c r="O743" s="90"/>
      <c r="P743" s="90"/>
      <c r="Q743" s="90"/>
      <c r="R743" s="5"/>
      <c r="S743" s="5"/>
      <c r="T743" s="5"/>
      <c r="U743" s="5"/>
      <c r="V743" s="5"/>
      <c r="W743" s="5"/>
      <c r="X743" s="5"/>
      <c r="Y743" s="90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</row>
    <row r="744" spans="1:67" ht="15.75" customHeight="1">
      <c r="A744" s="5"/>
      <c r="B744" s="5"/>
      <c r="C744" s="5"/>
      <c r="D744" s="5"/>
      <c r="E744" s="5"/>
      <c r="F744" s="90"/>
      <c r="G744" s="5"/>
      <c r="H744" s="5"/>
      <c r="I744" s="5"/>
      <c r="J744" s="5"/>
      <c r="K744" s="5"/>
      <c r="L744" s="5"/>
      <c r="M744" s="90"/>
      <c r="N744" s="90"/>
      <c r="O744" s="90"/>
      <c r="P744" s="90"/>
      <c r="Q744" s="90"/>
      <c r="R744" s="5"/>
      <c r="S744" s="5"/>
      <c r="T744" s="5"/>
      <c r="U744" s="5"/>
      <c r="V744" s="5"/>
      <c r="W744" s="5"/>
      <c r="X744" s="5"/>
      <c r="Y744" s="90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  <c r="BO744" s="5"/>
    </row>
    <row r="745" spans="1:67" ht="15.75" customHeight="1">
      <c r="A745" s="5"/>
      <c r="B745" s="5"/>
      <c r="C745" s="5"/>
      <c r="D745" s="5"/>
      <c r="E745" s="5"/>
      <c r="F745" s="90"/>
      <c r="G745" s="5"/>
      <c r="H745" s="5"/>
      <c r="I745" s="5"/>
      <c r="J745" s="5"/>
      <c r="K745" s="5"/>
      <c r="L745" s="5"/>
      <c r="M745" s="90"/>
      <c r="N745" s="90"/>
      <c r="O745" s="90"/>
      <c r="P745" s="90"/>
      <c r="Q745" s="90"/>
      <c r="R745" s="5"/>
      <c r="S745" s="5"/>
      <c r="T745" s="5"/>
      <c r="U745" s="5"/>
      <c r="V745" s="5"/>
      <c r="W745" s="5"/>
      <c r="X745" s="5"/>
      <c r="Y745" s="90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  <c r="BO745" s="5"/>
    </row>
    <row r="746" spans="1:67" ht="15.75" customHeight="1">
      <c r="A746" s="5"/>
      <c r="B746" s="5"/>
      <c r="C746" s="5"/>
      <c r="D746" s="5"/>
      <c r="E746" s="5"/>
      <c r="F746" s="90"/>
      <c r="G746" s="5"/>
      <c r="H746" s="5"/>
      <c r="I746" s="5"/>
      <c r="J746" s="5"/>
      <c r="K746" s="5"/>
      <c r="L746" s="5"/>
      <c r="M746" s="90"/>
      <c r="N746" s="90"/>
      <c r="O746" s="90"/>
      <c r="P746" s="90"/>
      <c r="Q746" s="90"/>
      <c r="R746" s="5"/>
      <c r="S746" s="5"/>
      <c r="T746" s="5"/>
      <c r="U746" s="5"/>
      <c r="V746" s="5"/>
      <c r="W746" s="5"/>
      <c r="X746" s="5"/>
      <c r="Y746" s="90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</row>
    <row r="747" spans="1:67" ht="15.75" customHeight="1">
      <c r="A747" s="5"/>
      <c r="B747" s="5"/>
      <c r="C747" s="5"/>
      <c r="D747" s="5"/>
      <c r="E747" s="5"/>
      <c r="F747" s="90"/>
      <c r="G747" s="5"/>
      <c r="H747" s="5"/>
      <c r="I747" s="5"/>
      <c r="J747" s="5"/>
      <c r="K747" s="5"/>
      <c r="L747" s="5"/>
      <c r="M747" s="90"/>
      <c r="N747" s="90"/>
      <c r="O747" s="90"/>
      <c r="P747" s="90"/>
      <c r="Q747" s="90"/>
      <c r="R747" s="5"/>
      <c r="S747" s="5"/>
      <c r="T747" s="5"/>
      <c r="U747" s="5"/>
      <c r="V747" s="5"/>
      <c r="W747" s="5"/>
      <c r="X747" s="5"/>
      <c r="Y747" s="90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</row>
    <row r="748" spans="1:67" ht="15.75" customHeight="1">
      <c r="A748" s="5"/>
      <c r="B748" s="5"/>
      <c r="C748" s="5"/>
      <c r="D748" s="5"/>
      <c r="E748" s="5"/>
      <c r="F748" s="90"/>
      <c r="G748" s="5"/>
      <c r="H748" s="5"/>
      <c r="I748" s="5"/>
      <c r="J748" s="5"/>
      <c r="K748" s="5"/>
      <c r="L748" s="5"/>
      <c r="M748" s="90"/>
      <c r="N748" s="90"/>
      <c r="O748" s="90"/>
      <c r="P748" s="90"/>
      <c r="Q748" s="90"/>
      <c r="R748" s="5"/>
      <c r="S748" s="5"/>
      <c r="T748" s="5"/>
      <c r="U748" s="5"/>
      <c r="V748" s="5"/>
      <c r="W748" s="5"/>
      <c r="X748" s="5"/>
      <c r="Y748" s="90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</row>
    <row r="749" spans="1:67" ht="15.75" customHeight="1">
      <c r="A749" s="5"/>
      <c r="B749" s="5"/>
      <c r="C749" s="5"/>
      <c r="D749" s="5"/>
      <c r="E749" s="5"/>
      <c r="F749" s="90"/>
      <c r="G749" s="5"/>
      <c r="H749" s="5"/>
      <c r="I749" s="5"/>
      <c r="J749" s="5"/>
      <c r="K749" s="5"/>
      <c r="L749" s="5"/>
      <c r="M749" s="90"/>
      <c r="N749" s="90"/>
      <c r="O749" s="90"/>
      <c r="P749" s="90"/>
      <c r="Q749" s="90"/>
      <c r="R749" s="5"/>
      <c r="S749" s="5"/>
      <c r="T749" s="5"/>
      <c r="U749" s="5"/>
      <c r="V749" s="5"/>
      <c r="W749" s="5"/>
      <c r="X749" s="5"/>
      <c r="Y749" s="90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</row>
    <row r="750" spans="1:67" ht="15.75" customHeight="1">
      <c r="A750" s="5"/>
      <c r="B750" s="5"/>
      <c r="C750" s="5"/>
      <c r="D750" s="5"/>
      <c r="E750" s="5"/>
      <c r="F750" s="90"/>
      <c r="G750" s="5"/>
      <c r="H750" s="5"/>
      <c r="I750" s="5"/>
      <c r="J750" s="5"/>
      <c r="K750" s="5"/>
      <c r="L750" s="5"/>
      <c r="M750" s="90"/>
      <c r="N750" s="90"/>
      <c r="O750" s="90"/>
      <c r="P750" s="90"/>
      <c r="Q750" s="90"/>
      <c r="R750" s="5"/>
      <c r="S750" s="5"/>
      <c r="T750" s="5"/>
      <c r="U750" s="5"/>
      <c r="V750" s="5"/>
      <c r="W750" s="5"/>
      <c r="X750" s="5"/>
      <c r="Y750" s="90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</row>
    <row r="751" spans="1:67" ht="15.75" customHeight="1">
      <c r="A751" s="5"/>
      <c r="B751" s="5"/>
      <c r="C751" s="5"/>
      <c r="D751" s="5"/>
      <c r="E751" s="5"/>
      <c r="F751" s="90"/>
      <c r="G751" s="5"/>
      <c r="H751" s="5"/>
      <c r="I751" s="5"/>
      <c r="J751" s="5"/>
      <c r="K751" s="5"/>
      <c r="L751" s="5"/>
      <c r="M751" s="90"/>
      <c r="N751" s="90"/>
      <c r="O751" s="90"/>
      <c r="P751" s="90"/>
      <c r="Q751" s="90"/>
      <c r="R751" s="5"/>
      <c r="S751" s="5"/>
      <c r="T751" s="5"/>
      <c r="U751" s="5"/>
      <c r="V751" s="5"/>
      <c r="W751" s="5"/>
      <c r="X751" s="5"/>
      <c r="Y751" s="90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</row>
    <row r="752" spans="1:67" ht="15.75" customHeight="1">
      <c r="A752" s="5"/>
      <c r="B752" s="5"/>
      <c r="C752" s="5"/>
      <c r="D752" s="5"/>
      <c r="E752" s="5"/>
      <c r="F752" s="90"/>
      <c r="G752" s="5"/>
      <c r="H752" s="5"/>
      <c r="I752" s="5"/>
      <c r="J752" s="5"/>
      <c r="K752" s="5"/>
      <c r="L752" s="5"/>
      <c r="M752" s="90"/>
      <c r="N752" s="90"/>
      <c r="O752" s="90"/>
      <c r="P752" s="90"/>
      <c r="Q752" s="90"/>
      <c r="R752" s="5"/>
      <c r="S752" s="5"/>
      <c r="T752" s="5"/>
      <c r="U752" s="5"/>
      <c r="V752" s="5"/>
      <c r="W752" s="5"/>
      <c r="X752" s="5"/>
      <c r="Y752" s="90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</row>
    <row r="753" spans="1:67" ht="15.75" customHeight="1">
      <c r="A753" s="5"/>
      <c r="B753" s="5"/>
      <c r="C753" s="5"/>
      <c r="D753" s="5"/>
      <c r="E753" s="5"/>
      <c r="F753" s="90"/>
      <c r="G753" s="5"/>
      <c r="H753" s="5"/>
      <c r="I753" s="5"/>
      <c r="J753" s="5"/>
      <c r="K753" s="5"/>
      <c r="L753" s="5"/>
      <c r="M753" s="90"/>
      <c r="N753" s="90"/>
      <c r="O753" s="90"/>
      <c r="P753" s="90"/>
      <c r="Q753" s="90"/>
      <c r="R753" s="5"/>
      <c r="S753" s="5"/>
      <c r="T753" s="5"/>
      <c r="U753" s="5"/>
      <c r="V753" s="5"/>
      <c r="W753" s="5"/>
      <c r="X753" s="5"/>
      <c r="Y753" s="90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</row>
    <row r="754" spans="1:67" ht="15.75" customHeight="1">
      <c r="A754" s="5"/>
      <c r="B754" s="5"/>
      <c r="C754" s="5"/>
      <c r="D754" s="5"/>
      <c r="E754" s="5"/>
      <c r="F754" s="90"/>
      <c r="G754" s="5"/>
      <c r="H754" s="5"/>
      <c r="I754" s="5"/>
      <c r="J754" s="5"/>
      <c r="K754" s="5"/>
      <c r="L754" s="5"/>
      <c r="M754" s="90"/>
      <c r="N754" s="90"/>
      <c r="O754" s="90"/>
      <c r="P754" s="90"/>
      <c r="Q754" s="90"/>
      <c r="R754" s="5"/>
      <c r="S754" s="5"/>
      <c r="T754" s="5"/>
      <c r="U754" s="5"/>
      <c r="V754" s="5"/>
      <c r="W754" s="5"/>
      <c r="X754" s="5"/>
      <c r="Y754" s="90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</row>
    <row r="755" spans="1:67" ht="15.75" customHeight="1">
      <c r="A755" s="5"/>
      <c r="B755" s="5"/>
      <c r="C755" s="5"/>
      <c r="D755" s="5"/>
      <c r="E755" s="5"/>
      <c r="F755" s="90"/>
      <c r="G755" s="5"/>
      <c r="H755" s="5"/>
      <c r="I755" s="5"/>
      <c r="J755" s="5"/>
      <c r="K755" s="5"/>
      <c r="L755" s="5"/>
      <c r="M755" s="90"/>
      <c r="N755" s="90"/>
      <c r="O755" s="90"/>
      <c r="P755" s="90"/>
      <c r="Q755" s="90"/>
      <c r="R755" s="5"/>
      <c r="S755" s="5"/>
      <c r="T755" s="5"/>
      <c r="U755" s="5"/>
      <c r="V755" s="5"/>
      <c r="W755" s="5"/>
      <c r="X755" s="5"/>
      <c r="Y755" s="90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</row>
    <row r="756" spans="1:67" ht="15.75" customHeight="1">
      <c r="A756" s="5"/>
      <c r="B756" s="5"/>
      <c r="C756" s="5"/>
      <c r="D756" s="5"/>
      <c r="E756" s="5"/>
      <c r="F756" s="90"/>
      <c r="G756" s="5"/>
      <c r="H756" s="5"/>
      <c r="I756" s="5"/>
      <c r="J756" s="5"/>
      <c r="K756" s="5"/>
      <c r="L756" s="5"/>
      <c r="M756" s="90"/>
      <c r="N756" s="90"/>
      <c r="O756" s="90"/>
      <c r="P756" s="90"/>
      <c r="Q756" s="90"/>
      <c r="R756" s="5"/>
      <c r="S756" s="5"/>
      <c r="T756" s="5"/>
      <c r="U756" s="5"/>
      <c r="V756" s="5"/>
      <c r="W756" s="5"/>
      <c r="X756" s="5"/>
      <c r="Y756" s="90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</row>
    <row r="757" spans="1:67" ht="15.75" customHeight="1">
      <c r="A757" s="5"/>
      <c r="B757" s="5"/>
      <c r="C757" s="5"/>
      <c r="D757" s="5"/>
      <c r="E757" s="5"/>
      <c r="F757" s="90"/>
      <c r="G757" s="5"/>
      <c r="H757" s="5"/>
      <c r="I757" s="5"/>
      <c r="J757" s="5"/>
      <c r="K757" s="5"/>
      <c r="L757" s="5"/>
      <c r="M757" s="90"/>
      <c r="N757" s="90"/>
      <c r="O757" s="90"/>
      <c r="P757" s="90"/>
      <c r="Q757" s="90"/>
      <c r="R757" s="5"/>
      <c r="S757" s="5"/>
      <c r="T757" s="5"/>
      <c r="U757" s="5"/>
      <c r="V757" s="5"/>
      <c r="W757" s="5"/>
      <c r="X757" s="5"/>
      <c r="Y757" s="90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</row>
    <row r="758" spans="1:67" ht="15.75" customHeight="1">
      <c r="A758" s="5"/>
      <c r="B758" s="5"/>
      <c r="C758" s="5"/>
      <c r="D758" s="5"/>
      <c r="E758" s="5"/>
      <c r="F758" s="90"/>
      <c r="G758" s="5"/>
      <c r="H758" s="5"/>
      <c r="I758" s="5"/>
      <c r="J758" s="5"/>
      <c r="K758" s="5"/>
      <c r="L758" s="5"/>
      <c r="M758" s="90"/>
      <c r="N758" s="90"/>
      <c r="O758" s="90"/>
      <c r="P758" s="90"/>
      <c r="Q758" s="90"/>
      <c r="R758" s="5"/>
      <c r="S758" s="5"/>
      <c r="T758" s="5"/>
      <c r="U758" s="5"/>
      <c r="V758" s="5"/>
      <c r="W758" s="5"/>
      <c r="X758" s="5"/>
      <c r="Y758" s="90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</row>
    <row r="759" spans="1:67" ht="15.75" customHeight="1">
      <c r="A759" s="5"/>
      <c r="B759" s="5"/>
      <c r="C759" s="5"/>
      <c r="D759" s="5"/>
      <c r="E759" s="5"/>
      <c r="F759" s="90"/>
      <c r="G759" s="5"/>
      <c r="H759" s="5"/>
      <c r="I759" s="5"/>
      <c r="J759" s="5"/>
      <c r="K759" s="5"/>
      <c r="L759" s="5"/>
      <c r="M759" s="90"/>
      <c r="N759" s="90"/>
      <c r="O759" s="90"/>
      <c r="P759" s="90"/>
      <c r="Q759" s="90"/>
      <c r="R759" s="5"/>
      <c r="S759" s="5"/>
      <c r="T759" s="5"/>
      <c r="U759" s="5"/>
      <c r="V759" s="5"/>
      <c r="W759" s="5"/>
      <c r="X759" s="5"/>
      <c r="Y759" s="90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</row>
    <row r="760" spans="1:67" ht="15.75" customHeight="1">
      <c r="A760" s="5"/>
      <c r="B760" s="5"/>
      <c r="C760" s="5"/>
      <c r="D760" s="5"/>
      <c r="E760" s="5"/>
      <c r="F760" s="90"/>
      <c r="G760" s="5"/>
      <c r="H760" s="5"/>
      <c r="I760" s="5"/>
      <c r="J760" s="5"/>
      <c r="K760" s="5"/>
      <c r="L760" s="5"/>
      <c r="M760" s="90"/>
      <c r="N760" s="90"/>
      <c r="O760" s="90"/>
      <c r="P760" s="90"/>
      <c r="Q760" s="90"/>
      <c r="R760" s="5"/>
      <c r="S760" s="5"/>
      <c r="T760" s="5"/>
      <c r="U760" s="5"/>
      <c r="V760" s="5"/>
      <c r="W760" s="5"/>
      <c r="X760" s="5"/>
      <c r="Y760" s="90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</row>
    <row r="761" spans="1:67" ht="15.75" customHeight="1">
      <c r="A761" s="5"/>
      <c r="B761" s="5"/>
      <c r="C761" s="5"/>
      <c r="D761" s="5"/>
      <c r="E761" s="5"/>
      <c r="F761" s="90"/>
      <c r="G761" s="5"/>
      <c r="H761" s="5"/>
      <c r="I761" s="5"/>
      <c r="J761" s="5"/>
      <c r="K761" s="5"/>
      <c r="L761" s="5"/>
      <c r="M761" s="90"/>
      <c r="N761" s="90"/>
      <c r="O761" s="90"/>
      <c r="P761" s="90"/>
      <c r="Q761" s="90"/>
      <c r="R761" s="5"/>
      <c r="S761" s="5"/>
      <c r="T761" s="5"/>
      <c r="U761" s="5"/>
      <c r="V761" s="5"/>
      <c r="W761" s="5"/>
      <c r="X761" s="5"/>
      <c r="Y761" s="90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</row>
    <row r="762" spans="1:67" ht="15.75" customHeight="1">
      <c r="A762" s="5"/>
      <c r="B762" s="5"/>
      <c r="C762" s="5"/>
      <c r="D762" s="5"/>
      <c r="E762" s="5"/>
      <c r="F762" s="90"/>
      <c r="G762" s="5"/>
      <c r="H762" s="5"/>
      <c r="I762" s="5"/>
      <c r="J762" s="5"/>
      <c r="K762" s="5"/>
      <c r="L762" s="5"/>
      <c r="M762" s="90"/>
      <c r="N762" s="90"/>
      <c r="O762" s="90"/>
      <c r="P762" s="90"/>
      <c r="Q762" s="90"/>
      <c r="R762" s="5"/>
      <c r="S762" s="5"/>
      <c r="T762" s="5"/>
      <c r="U762" s="5"/>
      <c r="V762" s="5"/>
      <c r="W762" s="5"/>
      <c r="X762" s="5"/>
      <c r="Y762" s="90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</row>
    <row r="763" spans="1:67" ht="15.75" customHeight="1">
      <c r="A763" s="5"/>
      <c r="B763" s="5"/>
      <c r="C763" s="5"/>
      <c r="D763" s="5"/>
      <c r="E763" s="5"/>
      <c r="F763" s="90"/>
      <c r="G763" s="5"/>
      <c r="H763" s="5"/>
      <c r="I763" s="5"/>
      <c r="J763" s="5"/>
      <c r="K763" s="5"/>
      <c r="L763" s="5"/>
      <c r="M763" s="90"/>
      <c r="N763" s="90"/>
      <c r="O763" s="90"/>
      <c r="P763" s="90"/>
      <c r="Q763" s="90"/>
      <c r="R763" s="5"/>
      <c r="S763" s="5"/>
      <c r="T763" s="5"/>
      <c r="U763" s="5"/>
      <c r="V763" s="5"/>
      <c r="W763" s="5"/>
      <c r="X763" s="5"/>
      <c r="Y763" s="90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</row>
    <row r="764" spans="1:67" ht="15.75" customHeight="1">
      <c r="A764" s="5"/>
      <c r="B764" s="5"/>
      <c r="C764" s="5"/>
      <c r="D764" s="5"/>
      <c r="E764" s="5"/>
      <c r="F764" s="90"/>
      <c r="G764" s="5"/>
      <c r="H764" s="5"/>
      <c r="I764" s="5"/>
      <c r="J764" s="5"/>
      <c r="K764" s="5"/>
      <c r="L764" s="5"/>
      <c r="M764" s="90"/>
      <c r="N764" s="90"/>
      <c r="O764" s="90"/>
      <c r="P764" s="90"/>
      <c r="Q764" s="90"/>
      <c r="R764" s="5"/>
      <c r="S764" s="5"/>
      <c r="T764" s="5"/>
      <c r="U764" s="5"/>
      <c r="V764" s="5"/>
      <c r="W764" s="5"/>
      <c r="X764" s="5"/>
      <c r="Y764" s="90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</row>
    <row r="765" spans="1:67" ht="15.75" customHeight="1">
      <c r="A765" s="5"/>
      <c r="B765" s="5"/>
      <c r="C765" s="5"/>
      <c r="D765" s="5"/>
      <c r="E765" s="5"/>
      <c r="F765" s="90"/>
      <c r="G765" s="5"/>
      <c r="H765" s="5"/>
      <c r="I765" s="5"/>
      <c r="J765" s="5"/>
      <c r="K765" s="5"/>
      <c r="L765" s="5"/>
      <c r="M765" s="90"/>
      <c r="N765" s="90"/>
      <c r="O765" s="90"/>
      <c r="P765" s="90"/>
      <c r="Q765" s="90"/>
      <c r="R765" s="5"/>
      <c r="S765" s="5"/>
      <c r="T765" s="5"/>
      <c r="U765" s="5"/>
      <c r="V765" s="5"/>
      <c r="W765" s="5"/>
      <c r="X765" s="5"/>
      <c r="Y765" s="90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</row>
    <row r="766" spans="1:67" ht="15.75" customHeight="1">
      <c r="A766" s="5"/>
      <c r="B766" s="5"/>
      <c r="C766" s="5"/>
      <c r="D766" s="5"/>
      <c r="E766" s="5"/>
      <c r="F766" s="90"/>
      <c r="G766" s="5"/>
      <c r="H766" s="5"/>
      <c r="I766" s="5"/>
      <c r="J766" s="5"/>
      <c r="K766" s="5"/>
      <c r="L766" s="5"/>
      <c r="M766" s="90"/>
      <c r="N766" s="90"/>
      <c r="O766" s="90"/>
      <c r="P766" s="90"/>
      <c r="Q766" s="90"/>
      <c r="R766" s="5"/>
      <c r="S766" s="5"/>
      <c r="T766" s="5"/>
      <c r="U766" s="5"/>
      <c r="V766" s="5"/>
      <c r="W766" s="5"/>
      <c r="X766" s="5"/>
      <c r="Y766" s="90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</row>
    <row r="767" spans="1:67" ht="15.75" customHeight="1">
      <c r="A767" s="5"/>
      <c r="B767" s="5"/>
      <c r="C767" s="5"/>
      <c r="D767" s="5"/>
      <c r="E767" s="5"/>
      <c r="F767" s="90"/>
      <c r="G767" s="5"/>
      <c r="H767" s="5"/>
      <c r="I767" s="5"/>
      <c r="J767" s="5"/>
      <c r="K767" s="5"/>
      <c r="L767" s="5"/>
      <c r="M767" s="90"/>
      <c r="N767" s="90"/>
      <c r="O767" s="90"/>
      <c r="P767" s="90"/>
      <c r="Q767" s="90"/>
      <c r="R767" s="5"/>
      <c r="S767" s="5"/>
      <c r="T767" s="5"/>
      <c r="U767" s="5"/>
      <c r="V767" s="5"/>
      <c r="W767" s="5"/>
      <c r="X767" s="5"/>
      <c r="Y767" s="90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</row>
    <row r="768" spans="1:67" ht="15.75" customHeight="1">
      <c r="A768" s="5"/>
      <c r="B768" s="5"/>
      <c r="C768" s="5"/>
      <c r="D768" s="5"/>
      <c r="E768" s="5"/>
      <c r="F768" s="90"/>
      <c r="G768" s="5"/>
      <c r="H768" s="5"/>
      <c r="I768" s="5"/>
      <c r="J768" s="5"/>
      <c r="K768" s="5"/>
      <c r="L768" s="5"/>
      <c r="M768" s="90"/>
      <c r="N768" s="90"/>
      <c r="O768" s="90"/>
      <c r="P768" s="90"/>
      <c r="Q768" s="90"/>
      <c r="R768" s="5"/>
      <c r="S768" s="5"/>
      <c r="T768" s="5"/>
      <c r="U768" s="5"/>
      <c r="V768" s="5"/>
      <c r="W768" s="5"/>
      <c r="X768" s="5"/>
      <c r="Y768" s="90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</row>
    <row r="769" spans="1:67" ht="15.75" customHeight="1">
      <c r="A769" s="5"/>
      <c r="B769" s="5"/>
      <c r="C769" s="5"/>
      <c r="D769" s="5"/>
      <c r="E769" s="5"/>
      <c r="F769" s="90"/>
      <c r="G769" s="5"/>
      <c r="H769" s="5"/>
      <c r="I769" s="5"/>
      <c r="J769" s="5"/>
      <c r="K769" s="5"/>
      <c r="L769" s="5"/>
      <c r="M769" s="90"/>
      <c r="N769" s="90"/>
      <c r="O769" s="90"/>
      <c r="P769" s="90"/>
      <c r="Q769" s="90"/>
      <c r="R769" s="5"/>
      <c r="S769" s="5"/>
      <c r="T769" s="5"/>
      <c r="U769" s="5"/>
      <c r="V769" s="5"/>
      <c r="W769" s="5"/>
      <c r="X769" s="5"/>
      <c r="Y769" s="90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</row>
    <row r="770" spans="1:67" ht="15.75" customHeight="1">
      <c r="A770" s="5"/>
      <c r="B770" s="5"/>
      <c r="C770" s="5"/>
      <c r="D770" s="5"/>
      <c r="E770" s="5"/>
      <c r="F770" s="90"/>
      <c r="G770" s="5"/>
      <c r="H770" s="5"/>
      <c r="I770" s="5"/>
      <c r="J770" s="5"/>
      <c r="K770" s="5"/>
      <c r="L770" s="5"/>
      <c r="M770" s="90"/>
      <c r="N770" s="90"/>
      <c r="O770" s="90"/>
      <c r="P770" s="90"/>
      <c r="Q770" s="90"/>
      <c r="R770" s="5"/>
      <c r="S770" s="5"/>
      <c r="T770" s="5"/>
      <c r="U770" s="5"/>
      <c r="V770" s="5"/>
      <c r="W770" s="5"/>
      <c r="X770" s="5"/>
      <c r="Y770" s="90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</row>
    <row r="771" spans="1:67" ht="15.75" customHeight="1">
      <c r="A771" s="5"/>
      <c r="B771" s="5"/>
      <c r="C771" s="5"/>
      <c r="D771" s="5"/>
      <c r="E771" s="5"/>
      <c r="F771" s="90"/>
      <c r="G771" s="5"/>
      <c r="H771" s="5"/>
      <c r="I771" s="5"/>
      <c r="J771" s="5"/>
      <c r="K771" s="5"/>
      <c r="L771" s="5"/>
      <c r="M771" s="90"/>
      <c r="N771" s="90"/>
      <c r="O771" s="90"/>
      <c r="P771" s="90"/>
      <c r="Q771" s="90"/>
      <c r="R771" s="5"/>
      <c r="S771" s="5"/>
      <c r="T771" s="5"/>
      <c r="U771" s="5"/>
      <c r="V771" s="5"/>
      <c r="W771" s="5"/>
      <c r="X771" s="5"/>
      <c r="Y771" s="90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</row>
    <row r="772" spans="1:67" ht="15.75" customHeight="1">
      <c r="A772" s="5"/>
      <c r="B772" s="5"/>
      <c r="C772" s="5"/>
      <c r="D772" s="5"/>
      <c r="E772" s="5"/>
      <c r="F772" s="90"/>
      <c r="G772" s="5"/>
      <c r="H772" s="5"/>
      <c r="I772" s="5"/>
      <c r="J772" s="5"/>
      <c r="K772" s="5"/>
      <c r="L772" s="5"/>
      <c r="M772" s="90"/>
      <c r="N772" s="90"/>
      <c r="O772" s="90"/>
      <c r="P772" s="90"/>
      <c r="Q772" s="90"/>
      <c r="R772" s="5"/>
      <c r="S772" s="5"/>
      <c r="T772" s="5"/>
      <c r="U772" s="5"/>
      <c r="V772" s="5"/>
      <c r="W772" s="5"/>
      <c r="X772" s="5"/>
      <c r="Y772" s="90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</row>
    <row r="773" spans="1:67" ht="15.75" customHeight="1">
      <c r="A773" s="5"/>
      <c r="B773" s="5"/>
      <c r="C773" s="5"/>
      <c r="D773" s="5"/>
      <c r="E773" s="5"/>
      <c r="F773" s="90"/>
      <c r="G773" s="5"/>
      <c r="H773" s="5"/>
      <c r="I773" s="5"/>
      <c r="J773" s="5"/>
      <c r="K773" s="5"/>
      <c r="L773" s="5"/>
      <c r="M773" s="90"/>
      <c r="N773" s="90"/>
      <c r="O773" s="90"/>
      <c r="P773" s="90"/>
      <c r="Q773" s="90"/>
      <c r="R773" s="5"/>
      <c r="S773" s="5"/>
      <c r="T773" s="5"/>
      <c r="U773" s="5"/>
      <c r="V773" s="5"/>
      <c r="W773" s="5"/>
      <c r="X773" s="5"/>
      <c r="Y773" s="90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</row>
    <row r="774" spans="1:67" ht="15.75" customHeight="1">
      <c r="A774" s="5"/>
      <c r="B774" s="5"/>
      <c r="C774" s="5"/>
      <c r="D774" s="5"/>
      <c r="E774" s="5"/>
      <c r="F774" s="90"/>
      <c r="G774" s="5"/>
      <c r="H774" s="5"/>
      <c r="I774" s="5"/>
      <c r="J774" s="5"/>
      <c r="K774" s="5"/>
      <c r="L774" s="5"/>
      <c r="M774" s="90"/>
      <c r="N774" s="90"/>
      <c r="O774" s="90"/>
      <c r="P774" s="90"/>
      <c r="Q774" s="90"/>
      <c r="R774" s="5"/>
      <c r="S774" s="5"/>
      <c r="T774" s="5"/>
      <c r="U774" s="5"/>
      <c r="V774" s="5"/>
      <c r="W774" s="5"/>
      <c r="X774" s="5"/>
      <c r="Y774" s="90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</row>
    <row r="775" spans="1:67" ht="15.75" customHeight="1">
      <c r="A775" s="5"/>
      <c r="B775" s="5"/>
      <c r="C775" s="5"/>
      <c r="D775" s="5"/>
      <c r="E775" s="5"/>
      <c r="F775" s="90"/>
      <c r="G775" s="5"/>
      <c r="H775" s="5"/>
      <c r="I775" s="5"/>
      <c r="J775" s="5"/>
      <c r="K775" s="5"/>
      <c r="L775" s="5"/>
      <c r="M775" s="90"/>
      <c r="N775" s="90"/>
      <c r="O775" s="90"/>
      <c r="P775" s="90"/>
      <c r="Q775" s="90"/>
      <c r="R775" s="5"/>
      <c r="S775" s="5"/>
      <c r="T775" s="5"/>
      <c r="U775" s="5"/>
      <c r="V775" s="5"/>
      <c r="W775" s="5"/>
      <c r="X775" s="5"/>
      <c r="Y775" s="90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</row>
    <row r="776" spans="1:67" ht="15.75" customHeight="1">
      <c r="A776" s="5"/>
      <c r="B776" s="5"/>
      <c r="C776" s="5"/>
      <c r="D776" s="5"/>
      <c r="E776" s="5"/>
      <c r="F776" s="90"/>
      <c r="G776" s="5"/>
      <c r="H776" s="5"/>
      <c r="I776" s="5"/>
      <c r="J776" s="5"/>
      <c r="K776" s="5"/>
      <c r="L776" s="5"/>
      <c r="M776" s="90"/>
      <c r="N776" s="90"/>
      <c r="O776" s="90"/>
      <c r="P776" s="90"/>
      <c r="Q776" s="90"/>
      <c r="R776" s="5"/>
      <c r="S776" s="5"/>
      <c r="T776" s="5"/>
      <c r="U776" s="5"/>
      <c r="V776" s="5"/>
      <c r="W776" s="5"/>
      <c r="X776" s="5"/>
      <c r="Y776" s="90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</row>
    <row r="777" spans="1:67" ht="15.75" customHeight="1">
      <c r="A777" s="5"/>
      <c r="B777" s="5"/>
      <c r="C777" s="5"/>
      <c r="D777" s="5"/>
      <c r="E777" s="5"/>
      <c r="F777" s="90"/>
      <c r="G777" s="5"/>
      <c r="H777" s="5"/>
      <c r="I777" s="5"/>
      <c r="J777" s="5"/>
      <c r="K777" s="5"/>
      <c r="L777" s="5"/>
      <c r="M777" s="90"/>
      <c r="N777" s="90"/>
      <c r="O777" s="90"/>
      <c r="P777" s="90"/>
      <c r="Q777" s="90"/>
      <c r="R777" s="5"/>
      <c r="S777" s="5"/>
      <c r="T777" s="5"/>
      <c r="U777" s="5"/>
      <c r="V777" s="5"/>
      <c r="W777" s="5"/>
      <c r="X777" s="5"/>
      <c r="Y777" s="90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</row>
    <row r="778" spans="1:67" ht="15.75" customHeight="1">
      <c r="A778" s="5"/>
      <c r="B778" s="5"/>
      <c r="C778" s="5"/>
      <c r="D778" s="5"/>
      <c r="E778" s="5"/>
      <c r="F778" s="90"/>
      <c r="G778" s="5"/>
      <c r="H778" s="5"/>
      <c r="I778" s="5"/>
      <c r="J778" s="5"/>
      <c r="K778" s="5"/>
      <c r="L778" s="5"/>
      <c r="M778" s="90"/>
      <c r="N778" s="90"/>
      <c r="O778" s="90"/>
      <c r="P778" s="90"/>
      <c r="Q778" s="90"/>
      <c r="R778" s="5"/>
      <c r="S778" s="5"/>
      <c r="T778" s="5"/>
      <c r="U778" s="5"/>
      <c r="V778" s="5"/>
      <c r="W778" s="5"/>
      <c r="X778" s="5"/>
      <c r="Y778" s="90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</row>
    <row r="779" spans="1:67" ht="15.75" customHeight="1">
      <c r="A779" s="5"/>
      <c r="B779" s="5"/>
      <c r="C779" s="5"/>
      <c r="D779" s="5"/>
      <c r="E779" s="5"/>
      <c r="F779" s="90"/>
      <c r="G779" s="5"/>
      <c r="H779" s="5"/>
      <c r="I779" s="5"/>
      <c r="J779" s="5"/>
      <c r="K779" s="5"/>
      <c r="L779" s="5"/>
      <c r="M779" s="90"/>
      <c r="N779" s="90"/>
      <c r="O779" s="90"/>
      <c r="P779" s="90"/>
      <c r="Q779" s="90"/>
      <c r="R779" s="5"/>
      <c r="S779" s="5"/>
      <c r="T779" s="5"/>
      <c r="U779" s="5"/>
      <c r="V779" s="5"/>
      <c r="W779" s="5"/>
      <c r="X779" s="5"/>
      <c r="Y779" s="90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</row>
    <row r="780" spans="1:67" ht="15.75" customHeight="1">
      <c r="A780" s="5"/>
      <c r="B780" s="5"/>
      <c r="C780" s="5"/>
      <c r="D780" s="5"/>
      <c r="E780" s="5"/>
      <c r="F780" s="90"/>
      <c r="G780" s="5"/>
      <c r="H780" s="5"/>
      <c r="I780" s="5"/>
      <c r="J780" s="5"/>
      <c r="K780" s="5"/>
      <c r="L780" s="5"/>
      <c r="M780" s="90"/>
      <c r="N780" s="90"/>
      <c r="O780" s="90"/>
      <c r="P780" s="90"/>
      <c r="Q780" s="90"/>
      <c r="R780" s="5"/>
      <c r="S780" s="5"/>
      <c r="T780" s="5"/>
      <c r="U780" s="5"/>
      <c r="V780" s="5"/>
      <c r="W780" s="5"/>
      <c r="X780" s="5"/>
      <c r="Y780" s="90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</row>
    <row r="781" spans="1:67" ht="15.75" customHeight="1">
      <c r="A781" s="5"/>
      <c r="B781" s="5"/>
      <c r="C781" s="5"/>
      <c r="D781" s="5"/>
      <c r="E781" s="5"/>
      <c r="F781" s="90"/>
      <c r="G781" s="5"/>
      <c r="H781" s="5"/>
      <c r="I781" s="5"/>
      <c r="J781" s="5"/>
      <c r="K781" s="5"/>
      <c r="L781" s="5"/>
      <c r="M781" s="90"/>
      <c r="N781" s="90"/>
      <c r="O781" s="90"/>
      <c r="P781" s="90"/>
      <c r="Q781" s="90"/>
      <c r="R781" s="5"/>
      <c r="S781" s="5"/>
      <c r="T781" s="5"/>
      <c r="U781" s="5"/>
      <c r="V781" s="5"/>
      <c r="W781" s="5"/>
      <c r="X781" s="5"/>
      <c r="Y781" s="90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</row>
    <row r="782" spans="1:67" ht="15.75" customHeight="1">
      <c r="A782" s="5"/>
      <c r="B782" s="5"/>
      <c r="C782" s="5"/>
      <c r="D782" s="5"/>
      <c r="E782" s="5"/>
      <c r="F782" s="90"/>
      <c r="G782" s="5"/>
      <c r="H782" s="5"/>
      <c r="I782" s="5"/>
      <c r="J782" s="5"/>
      <c r="K782" s="5"/>
      <c r="L782" s="5"/>
      <c r="M782" s="90"/>
      <c r="N782" s="90"/>
      <c r="O782" s="90"/>
      <c r="P782" s="90"/>
      <c r="Q782" s="90"/>
      <c r="R782" s="5"/>
      <c r="S782" s="5"/>
      <c r="T782" s="5"/>
      <c r="U782" s="5"/>
      <c r="V782" s="5"/>
      <c r="W782" s="5"/>
      <c r="X782" s="5"/>
      <c r="Y782" s="90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</row>
    <row r="783" spans="1:67" ht="15.75" customHeight="1">
      <c r="A783" s="5"/>
      <c r="B783" s="5"/>
      <c r="C783" s="5"/>
      <c r="D783" s="5"/>
      <c r="E783" s="5"/>
      <c r="F783" s="90"/>
      <c r="G783" s="5"/>
      <c r="H783" s="5"/>
      <c r="I783" s="5"/>
      <c r="J783" s="5"/>
      <c r="K783" s="5"/>
      <c r="L783" s="5"/>
      <c r="M783" s="90"/>
      <c r="N783" s="90"/>
      <c r="O783" s="90"/>
      <c r="P783" s="90"/>
      <c r="Q783" s="90"/>
      <c r="R783" s="5"/>
      <c r="S783" s="5"/>
      <c r="T783" s="5"/>
      <c r="U783" s="5"/>
      <c r="V783" s="5"/>
      <c r="W783" s="5"/>
      <c r="X783" s="5"/>
      <c r="Y783" s="90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</row>
    <row r="784" spans="1:67" ht="15.75" customHeight="1">
      <c r="A784" s="5"/>
      <c r="B784" s="5"/>
      <c r="C784" s="5"/>
      <c r="D784" s="5"/>
      <c r="E784" s="5"/>
      <c r="F784" s="90"/>
      <c r="G784" s="5"/>
      <c r="H784" s="5"/>
      <c r="I784" s="5"/>
      <c r="J784" s="5"/>
      <c r="K784" s="5"/>
      <c r="L784" s="5"/>
      <c r="M784" s="90"/>
      <c r="N784" s="90"/>
      <c r="O784" s="90"/>
      <c r="P784" s="90"/>
      <c r="Q784" s="90"/>
      <c r="R784" s="5"/>
      <c r="S784" s="5"/>
      <c r="T784" s="5"/>
      <c r="U784" s="5"/>
      <c r="V784" s="5"/>
      <c r="W784" s="5"/>
      <c r="X784" s="5"/>
      <c r="Y784" s="90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</row>
    <row r="785" spans="1:67" ht="15.75" customHeight="1">
      <c r="A785" s="5"/>
      <c r="B785" s="5"/>
      <c r="C785" s="5"/>
      <c r="D785" s="5"/>
      <c r="E785" s="5"/>
      <c r="F785" s="90"/>
      <c r="G785" s="5"/>
      <c r="H785" s="5"/>
      <c r="I785" s="5"/>
      <c r="J785" s="5"/>
      <c r="K785" s="5"/>
      <c r="L785" s="5"/>
      <c r="M785" s="90"/>
      <c r="N785" s="90"/>
      <c r="O785" s="90"/>
      <c r="P785" s="90"/>
      <c r="Q785" s="90"/>
      <c r="R785" s="5"/>
      <c r="S785" s="5"/>
      <c r="T785" s="5"/>
      <c r="U785" s="5"/>
      <c r="V785" s="5"/>
      <c r="W785" s="5"/>
      <c r="X785" s="5"/>
      <c r="Y785" s="90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</row>
    <row r="786" spans="1:67" ht="15.75" customHeight="1">
      <c r="A786" s="5"/>
      <c r="B786" s="5"/>
      <c r="C786" s="5"/>
      <c r="D786" s="5"/>
      <c r="E786" s="5"/>
      <c r="F786" s="90"/>
      <c r="G786" s="5"/>
      <c r="H786" s="5"/>
      <c r="I786" s="5"/>
      <c r="J786" s="5"/>
      <c r="K786" s="5"/>
      <c r="L786" s="5"/>
      <c r="M786" s="90"/>
      <c r="N786" s="90"/>
      <c r="O786" s="90"/>
      <c r="P786" s="90"/>
      <c r="Q786" s="90"/>
      <c r="R786" s="5"/>
      <c r="S786" s="5"/>
      <c r="T786" s="5"/>
      <c r="U786" s="5"/>
      <c r="V786" s="5"/>
      <c r="W786" s="5"/>
      <c r="X786" s="5"/>
      <c r="Y786" s="90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</row>
    <row r="787" spans="1:67" ht="15.75" customHeight="1">
      <c r="A787" s="5"/>
      <c r="B787" s="5"/>
      <c r="C787" s="5"/>
      <c r="D787" s="5"/>
      <c r="E787" s="5"/>
      <c r="F787" s="90"/>
      <c r="G787" s="5"/>
      <c r="H787" s="5"/>
      <c r="I787" s="5"/>
      <c r="J787" s="5"/>
      <c r="K787" s="5"/>
      <c r="L787" s="5"/>
      <c r="M787" s="90"/>
      <c r="N787" s="90"/>
      <c r="O787" s="90"/>
      <c r="P787" s="90"/>
      <c r="Q787" s="90"/>
      <c r="R787" s="5"/>
      <c r="S787" s="5"/>
      <c r="T787" s="5"/>
      <c r="U787" s="5"/>
      <c r="V787" s="5"/>
      <c r="W787" s="5"/>
      <c r="X787" s="5"/>
      <c r="Y787" s="90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</row>
    <row r="788" spans="1:67" ht="15.75" customHeight="1">
      <c r="A788" s="5"/>
      <c r="B788" s="5"/>
      <c r="C788" s="5"/>
      <c r="D788" s="5"/>
      <c r="E788" s="5"/>
      <c r="F788" s="90"/>
      <c r="G788" s="5"/>
      <c r="H788" s="5"/>
      <c r="I788" s="5"/>
      <c r="J788" s="5"/>
      <c r="K788" s="5"/>
      <c r="L788" s="5"/>
      <c r="M788" s="90"/>
      <c r="N788" s="90"/>
      <c r="O788" s="90"/>
      <c r="P788" s="90"/>
      <c r="Q788" s="90"/>
      <c r="R788" s="5"/>
      <c r="S788" s="5"/>
      <c r="T788" s="5"/>
      <c r="U788" s="5"/>
      <c r="V788" s="5"/>
      <c r="W788" s="5"/>
      <c r="X788" s="5"/>
      <c r="Y788" s="90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</row>
    <row r="789" spans="1:67" ht="15.75" customHeight="1">
      <c r="A789" s="5"/>
      <c r="B789" s="5"/>
      <c r="C789" s="5"/>
      <c r="D789" s="5"/>
      <c r="E789" s="5"/>
      <c r="F789" s="90"/>
      <c r="G789" s="5"/>
      <c r="H789" s="5"/>
      <c r="I789" s="5"/>
      <c r="J789" s="5"/>
      <c r="K789" s="5"/>
      <c r="L789" s="5"/>
      <c r="M789" s="90"/>
      <c r="N789" s="90"/>
      <c r="O789" s="90"/>
      <c r="P789" s="90"/>
      <c r="Q789" s="90"/>
      <c r="R789" s="5"/>
      <c r="S789" s="5"/>
      <c r="T789" s="5"/>
      <c r="U789" s="5"/>
      <c r="V789" s="5"/>
      <c r="W789" s="5"/>
      <c r="X789" s="5"/>
      <c r="Y789" s="90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</row>
    <row r="790" spans="1:67" ht="15.75" customHeight="1">
      <c r="A790" s="5"/>
      <c r="B790" s="5"/>
      <c r="C790" s="5"/>
      <c r="D790" s="5"/>
      <c r="E790" s="5"/>
      <c r="F790" s="90"/>
      <c r="G790" s="5"/>
      <c r="H790" s="5"/>
      <c r="I790" s="5"/>
      <c r="J790" s="5"/>
      <c r="K790" s="5"/>
      <c r="L790" s="5"/>
      <c r="M790" s="90"/>
      <c r="N790" s="90"/>
      <c r="O790" s="90"/>
      <c r="P790" s="90"/>
      <c r="Q790" s="90"/>
      <c r="R790" s="5"/>
      <c r="S790" s="5"/>
      <c r="T790" s="5"/>
      <c r="U790" s="5"/>
      <c r="V790" s="5"/>
      <c r="W790" s="5"/>
      <c r="X790" s="5"/>
      <c r="Y790" s="90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</row>
    <row r="791" spans="1:67" ht="15.75" customHeight="1">
      <c r="A791" s="5"/>
      <c r="B791" s="5"/>
      <c r="C791" s="5"/>
      <c r="D791" s="5"/>
      <c r="E791" s="5"/>
      <c r="F791" s="90"/>
      <c r="G791" s="5"/>
      <c r="H791" s="5"/>
      <c r="I791" s="5"/>
      <c r="J791" s="5"/>
      <c r="K791" s="5"/>
      <c r="L791" s="5"/>
      <c r="M791" s="90"/>
      <c r="N791" s="90"/>
      <c r="O791" s="90"/>
      <c r="P791" s="90"/>
      <c r="Q791" s="90"/>
      <c r="R791" s="5"/>
      <c r="S791" s="5"/>
      <c r="T791" s="5"/>
      <c r="U791" s="5"/>
      <c r="V791" s="5"/>
      <c r="W791" s="5"/>
      <c r="X791" s="5"/>
      <c r="Y791" s="90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</row>
    <row r="792" spans="1:67" ht="15.75" customHeight="1">
      <c r="A792" s="5"/>
      <c r="B792" s="5"/>
      <c r="C792" s="5"/>
      <c r="D792" s="5"/>
      <c r="E792" s="5"/>
      <c r="F792" s="90"/>
      <c r="G792" s="5"/>
      <c r="H792" s="5"/>
      <c r="I792" s="5"/>
      <c r="J792" s="5"/>
      <c r="K792" s="5"/>
      <c r="L792" s="5"/>
      <c r="M792" s="90"/>
      <c r="N792" s="90"/>
      <c r="O792" s="90"/>
      <c r="P792" s="90"/>
      <c r="Q792" s="90"/>
      <c r="R792" s="5"/>
      <c r="S792" s="5"/>
      <c r="T792" s="5"/>
      <c r="U792" s="5"/>
      <c r="V792" s="5"/>
      <c r="W792" s="5"/>
      <c r="X792" s="5"/>
      <c r="Y792" s="90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</row>
    <row r="793" spans="1:67" ht="15.75" customHeight="1">
      <c r="A793" s="5"/>
      <c r="B793" s="5"/>
      <c r="C793" s="5"/>
      <c r="D793" s="5"/>
      <c r="E793" s="5"/>
      <c r="F793" s="90"/>
      <c r="G793" s="5"/>
      <c r="H793" s="5"/>
      <c r="I793" s="5"/>
      <c r="J793" s="5"/>
      <c r="K793" s="5"/>
      <c r="L793" s="5"/>
      <c r="M793" s="90"/>
      <c r="N793" s="90"/>
      <c r="O793" s="90"/>
      <c r="P793" s="90"/>
      <c r="Q793" s="90"/>
      <c r="R793" s="5"/>
      <c r="S793" s="5"/>
      <c r="T793" s="5"/>
      <c r="U793" s="5"/>
      <c r="V793" s="5"/>
      <c r="W793" s="5"/>
      <c r="X793" s="5"/>
      <c r="Y793" s="90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</row>
    <row r="794" spans="1:67" ht="15.75" customHeight="1">
      <c r="A794" s="5"/>
      <c r="B794" s="5"/>
      <c r="C794" s="5"/>
      <c r="D794" s="5"/>
      <c r="E794" s="5"/>
      <c r="F794" s="90"/>
      <c r="G794" s="5"/>
      <c r="H794" s="5"/>
      <c r="I794" s="5"/>
      <c r="J794" s="5"/>
      <c r="K794" s="5"/>
      <c r="L794" s="5"/>
      <c r="M794" s="90"/>
      <c r="N794" s="90"/>
      <c r="O794" s="90"/>
      <c r="P794" s="90"/>
      <c r="Q794" s="90"/>
      <c r="R794" s="5"/>
      <c r="S794" s="5"/>
      <c r="T794" s="5"/>
      <c r="U794" s="5"/>
      <c r="V794" s="5"/>
      <c r="W794" s="5"/>
      <c r="X794" s="5"/>
      <c r="Y794" s="90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</row>
    <row r="795" spans="1:67" ht="15.75" customHeight="1">
      <c r="A795" s="5"/>
      <c r="B795" s="5"/>
      <c r="C795" s="5"/>
      <c r="D795" s="5"/>
      <c r="E795" s="5"/>
      <c r="F795" s="90"/>
      <c r="G795" s="5"/>
      <c r="H795" s="5"/>
      <c r="I795" s="5"/>
      <c r="J795" s="5"/>
      <c r="K795" s="5"/>
      <c r="L795" s="5"/>
      <c r="M795" s="90"/>
      <c r="N795" s="90"/>
      <c r="O795" s="90"/>
      <c r="P795" s="90"/>
      <c r="Q795" s="90"/>
      <c r="R795" s="5"/>
      <c r="S795" s="5"/>
      <c r="T795" s="5"/>
      <c r="U795" s="5"/>
      <c r="V795" s="5"/>
      <c r="W795" s="5"/>
      <c r="X795" s="5"/>
      <c r="Y795" s="90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</row>
    <row r="796" spans="1:67" ht="15.75" customHeight="1">
      <c r="A796" s="5"/>
      <c r="B796" s="5"/>
      <c r="C796" s="5"/>
      <c r="D796" s="5"/>
      <c r="E796" s="5"/>
      <c r="F796" s="90"/>
      <c r="G796" s="5"/>
      <c r="H796" s="5"/>
      <c r="I796" s="5"/>
      <c r="J796" s="5"/>
      <c r="K796" s="5"/>
      <c r="L796" s="5"/>
      <c r="M796" s="90"/>
      <c r="N796" s="90"/>
      <c r="O796" s="90"/>
      <c r="P796" s="90"/>
      <c r="Q796" s="90"/>
      <c r="R796" s="5"/>
      <c r="S796" s="5"/>
      <c r="T796" s="5"/>
      <c r="U796" s="5"/>
      <c r="V796" s="5"/>
      <c r="W796" s="5"/>
      <c r="X796" s="5"/>
      <c r="Y796" s="90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</row>
    <row r="797" spans="1:67" ht="15.75" customHeight="1">
      <c r="A797" s="5"/>
      <c r="B797" s="5"/>
      <c r="C797" s="5"/>
      <c r="D797" s="5"/>
      <c r="E797" s="5"/>
      <c r="F797" s="90"/>
      <c r="G797" s="5"/>
      <c r="H797" s="5"/>
      <c r="I797" s="5"/>
      <c r="J797" s="5"/>
      <c r="K797" s="5"/>
      <c r="L797" s="5"/>
      <c r="M797" s="90"/>
      <c r="N797" s="90"/>
      <c r="O797" s="90"/>
      <c r="P797" s="90"/>
      <c r="Q797" s="90"/>
      <c r="R797" s="5"/>
      <c r="S797" s="5"/>
      <c r="T797" s="5"/>
      <c r="U797" s="5"/>
      <c r="V797" s="5"/>
      <c r="W797" s="5"/>
      <c r="X797" s="5"/>
      <c r="Y797" s="90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</row>
    <row r="798" spans="1:67" ht="15.75" customHeight="1">
      <c r="A798" s="5"/>
      <c r="B798" s="5"/>
      <c r="C798" s="5"/>
      <c r="D798" s="5"/>
      <c r="E798" s="5"/>
      <c r="F798" s="90"/>
      <c r="G798" s="5"/>
      <c r="H798" s="5"/>
      <c r="I798" s="5"/>
      <c r="J798" s="5"/>
      <c r="K798" s="5"/>
      <c r="L798" s="5"/>
      <c r="M798" s="90"/>
      <c r="N798" s="90"/>
      <c r="O798" s="90"/>
      <c r="P798" s="90"/>
      <c r="Q798" s="90"/>
      <c r="R798" s="5"/>
      <c r="S798" s="5"/>
      <c r="T798" s="5"/>
      <c r="U798" s="5"/>
      <c r="V798" s="5"/>
      <c r="W798" s="5"/>
      <c r="X798" s="5"/>
      <c r="Y798" s="90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</row>
    <row r="799" spans="1:67" ht="15.75" customHeight="1">
      <c r="A799" s="5"/>
      <c r="B799" s="5"/>
      <c r="C799" s="5"/>
      <c r="D799" s="5"/>
      <c r="E799" s="5"/>
      <c r="F799" s="90"/>
      <c r="G799" s="5"/>
      <c r="H799" s="5"/>
      <c r="I799" s="5"/>
      <c r="J799" s="5"/>
      <c r="K799" s="5"/>
      <c r="L799" s="5"/>
      <c r="M799" s="90"/>
      <c r="N799" s="90"/>
      <c r="O799" s="90"/>
      <c r="P799" s="90"/>
      <c r="Q799" s="90"/>
      <c r="R799" s="5"/>
      <c r="S799" s="5"/>
      <c r="T799" s="5"/>
      <c r="U799" s="5"/>
      <c r="V799" s="5"/>
      <c r="W799" s="5"/>
      <c r="X799" s="5"/>
      <c r="Y799" s="90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</row>
    <row r="800" spans="1:67" ht="15.75" customHeight="1">
      <c r="A800" s="5"/>
      <c r="B800" s="5"/>
      <c r="C800" s="5"/>
      <c r="D800" s="5"/>
      <c r="E800" s="5"/>
      <c r="F800" s="90"/>
      <c r="G800" s="5"/>
      <c r="H800" s="5"/>
      <c r="I800" s="5"/>
      <c r="J800" s="5"/>
      <c r="K800" s="5"/>
      <c r="L800" s="5"/>
      <c r="M800" s="90"/>
      <c r="N800" s="90"/>
      <c r="O800" s="90"/>
      <c r="P800" s="90"/>
      <c r="Q800" s="90"/>
      <c r="R800" s="5"/>
      <c r="S800" s="5"/>
      <c r="T800" s="5"/>
      <c r="U800" s="5"/>
      <c r="V800" s="5"/>
      <c r="W800" s="5"/>
      <c r="X800" s="5"/>
      <c r="Y800" s="90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</row>
    <row r="801" spans="1:67" ht="15.75" customHeight="1">
      <c r="A801" s="5"/>
      <c r="B801" s="5"/>
      <c r="C801" s="5"/>
      <c r="D801" s="5"/>
      <c r="E801" s="5"/>
      <c r="F801" s="90"/>
      <c r="G801" s="5"/>
      <c r="H801" s="5"/>
      <c r="I801" s="5"/>
      <c r="J801" s="5"/>
      <c r="K801" s="5"/>
      <c r="L801" s="5"/>
      <c r="M801" s="90"/>
      <c r="N801" s="90"/>
      <c r="O801" s="90"/>
      <c r="P801" s="90"/>
      <c r="Q801" s="90"/>
      <c r="R801" s="5"/>
      <c r="S801" s="5"/>
      <c r="T801" s="5"/>
      <c r="U801" s="5"/>
      <c r="V801" s="5"/>
      <c r="W801" s="5"/>
      <c r="X801" s="5"/>
      <c r="Y801" s="90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</row>
    <row r="802" spans="1:67" ht="15.75" customHeight="1">
      <c r="A802" s="5"/>
      <c r="B802" s="5"/>
      <c r="C802" s="5"/>
      <c r="D802" s="5"/>
      <c r="E802" s="5"/>
      <c r="F802" s="90"/>
      <c r="G802" s="5"/>
      <c r="H802" s="5"/>
      <c r="I802" s="5"/>
      <c r="J802" s="5"/>
      <c r="K802" s="5"/>
      <c r="L802" s="5"/>
      <c r="M802" s="90"/>
      <c r="N802" s="90"/>
      <c r="O802" s="90"/>
      <c r="P802" s="90"/>
      <c r="Q802" s="90"/>
      <c r="R802" s="5"/>
      <c r="S802" s="5"/>
      <c r="T802" s="5"/>
      <c r="U802" s="5"/>
      <c r="V802" s="5"/>
      <c r="W802" s="5"/>
      <c r="X802" s="5"/>
      <c r="Y802" s="90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</row>
    <row r="803" spans="1:67" ht="15.75" customHeight="1">
      <c r="A803" s="5"/>
      <c r="B803" s="5"/>
      <c r="C803" s="5"/>
      <c r="D803" s="5"/>
      <c r="E803" s="5"/>
      <c r="F803" s="90"/>
      <c r="G803" s="5"/>
      <c r="H803" s="5"/>
      <c r="I803" s="5"/>
      <c r="J803" s="5"/>
      <c r="K803" s="5"/>
      <c r="L803" s="5"/>
      <c r="M803" s="90"/>
      <c r="N803" s="90"/>
      <c r="O803" s="90"/>
      <c r="P803" s="90"/>
      <c r="Q803" s="90"/>
      <c r="R803" s="5"/>
      <c r="S803" s="5"/>
      <c r="T803" s="5"/>
      <c r="U803" s="5"/>
      <c r="V803" s="5"/>
      <c r="W803" s="5"/>
      <c r="X803" s="5"/>
      <c r="Y803" s="90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</row>
    <row r="804" spans="1:67" ht="15.75" customHeight="1">
      <c r="A804" s="5"/>
      <c r="B804" s="5"/>
      <c r="C804" s="5"/>
      <c r="D804" s="5"/>
      <c r="E804" s="5"/>
      <c r="F804" s="90"/>
      <c r="G804" s="5"/>
      <c r="H804" s="5"/>
      <c r="I804" s="5"/>
      <c r="J804" s="5"/>
      <c r="K804" s="5"/>
      <c r="L804" s="5"/>
      <c r="M804" s="90"/>
      <c r="N804" s="90"/>
      <c r="O804" s="90"/>
      <c r="P804" s="90"/>
      <c r="Q804" s="90"/>
      <c r="R804" s="5"/>
      <c r="S804" s="5"/>
      <c r="T804" s="5"/>
      <c r="U804" s="5"/>
      <c r="V804" s="5"/>
      <c r="W804" s="5"/>
      <c r="X804" s="5"/>
      <c r="Y804" s="90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</row>
    <row r="805" spans="1:67" ht="15.75" customHeight="1">
      <c r="A805" s="5"/>
      <c r="B805" s="5"/>
      <c r="C805" s="5"/>
      <c r="D805" s="5"/>
      <c r="E805" s="5"/>
      <c r="F805" s="90"/>
      <c r="G805" s="5"/>
      <c r="H805" s="5"/>
      <c r="I805" s="5"/>
      <c r="J805" s="5"/>
      <c r="K805" s="5"/>
      <c r="L805" s="5"/>
      <c r="M805" s="90"/>
      <c r="N805" s="90"/>
      <c r="O805" s="90"/>
      <c r="P805" s="90"/>
      <c r="Q805" s="90"/>
      <c r="R805" s="5"/>
      <c r="S805" s="5"/>
      <c r="T805" s="5"/>
      <c r="U805" s="5"/>
      <c r="V805" s="5"/>
      <c r="W805" s="5"/>
      <c r="X805" s="5"/>
      <c r="Y805" s="90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</row>
    <row r="806" spans="1:67" ht="15.75" customHeight="1">
      <c r="A806" s="5"/>
      <c r="B806" s="5"/>
      <c r="C806" s="5"/>
      <c r="D806" s="5"/>
      <c r="E806" s="5"/>
      <c r="F806" s="90"/>
      <c r="G806" s="5"/>
      <c r="H806" s="5"/>
      <c r="I806" s="5"/>
      <c r="J806" s="5"/>
      <c r="K806" s="5"/>
      <c r="L806" s="5"/>
      <c r="M806" s="90"/>
      <c r="N806" s="90"/>
      <c r="O806" s="90"/>
      <c r="P806" s="90"/>
      <c r="Q806" s="90"/>
      <c r="R806" s="5"/>
      <c r="S806" s="5"/>
      <c r="T806" s="5"/>
      <c r="U806" s="5"/>
      <c r="V806" s="5"/>
      <c r="W806" s="5"/>
      <c r="X806" s="5"/>
      <c r="Y806" s="90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  <c r="BO806" s="5"/>
    </row>
    <row r="807" spans="1:67" ht="15.75" customHeight="1">
      <c r="A807" s="5"/>
      <c r="B807" s="5"/>
      <c r="C807" s="5"/>
      <c r="D807" s="5"/>
      <c r="E807" s="5"/>
      <c r="F807" s="90"/>
      <c r="G807" s="5"/>
      <c r="H807" s="5"/>
      <c r="I807" s="5"/>
      <c r="J807" s="5"/>
      <c r="K807" s="5"/>
      <c r="L807" s="5"/>
      <c r="M807" s="90"/>
      <c r="N807" s="90"/>
      <c r="O807" s="90"/>
      <c r="P807" s="90"/>
      <c r="Q807" s="90"/>
      <c r="R807" s="5"/>
      <c r="S807" s="5"/>
      <c r="T807" s="5"/>
      <c r="U807" s="5"/>
      <c r="V807" s="5"/>
      <c r="W807" s="5"/>
      <c r="X807" s="5"/>
      <c r="Y807" s="90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  <c r="BO807" s="5"/>
    </row>
    <row r="808" spans="1:67" ht="15.75" customHeight="1">
      <c r="A808" s="5"/>
      <c r="B808" s="5"/>
      <c r="C808" s="5"/>
      <c r="D808" s="5"/>
      <c r="E808" s="5"/>
      <c r="F808" s="90"/>
      <c r="G808" s="5"/>
      <c r="H808" s="5"/>
      <c r="I808" s="5"/>
      <c r="J808" s="5"/>
      <c r="K808" s="5"/>
      <c r="L808" s="5"/>
      <c r="M808" s="90"/>
      <c r="N808" s="90"/>
      <c r="O808" s="90"/>
      <c r="P808" s="90"/>
      <c r="Q808" s="90"/>
      <c r="R808" s="5"/>
      <c r="S808" s="5"/>
      <c r="T808" s="5"/>
      <c r="U808" s="5"/>
      <c r="V808" s="5"/>
      <c r="W808" s="5"/>
      <c r="X808" s="5"/>
      <c r="Y808" s="90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  <c r="BO808" s="5"/>
    </row>
    <row r="809" spans="1:67" ht="15.75" customHeight="1">
      <c r="A809" s="5"/>
      <c r="B809" s="5"/>
      <c r="C809" s="5"/>
      <c r="D809" s="5"/>
      <c r="E809" s="5"/>
      <c r="F809" s="90"/>
      <c r="G809" s="5"/>
      <c r="H809" s="5"/>
      <c r="I809" s="5"/>
      <c r="J809" s="5"/>
      <c r="K809" s="5"/>
      <c r="L809" s="5"/>
      <c r="M809" s="90"/>
      <c r="N809" s="90"/>
      <c r="O809" s="90"/>
      <c r="P809" s="90"/>
      <c r="Q809" s="90"/>
      <c r="R809" s="5"/>
      <c r="S809" s="5"/>
      <c r="T809" s="5"/>
      <c r="U809" s="5"/>
      <c r="V809" s="5"/>
      <c r="W809" s="5"/>
      <c r="X809" s="5"/>
      <c r="Y809" s="90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  <c r="BO809" s="5"/>
    </row>
    <row r="810" spans="1:67" ht="15.75" customHeight="1">
      <c r="A810" s="5"/>
      <c r="B810" s="5"/>
      <c r="C810" s="5"/>
      <c r="D810" s="5"/>
      <c r="E810" s="5"/>
      <c r="F810" s="90"/>
      <c r="G810" s="5"/>
      <c r="H810" s="5"/>
      <c r="I810" s="5"/>
      <c r="J810" s="5"/>
      <c r="K810" s="5"/>
      <c r="L810" s="5"/>
      <c r="M810" s="90"/>
      <c r="N810" s="90"/>
      <c r="O810" s="90"/>
      <c r="P810" s="90"/>
      <c r="Q810" s="90"/>
      <c r="R810" s="5"/>
      <c r="S810" s="5"/>
      <c r="T810" s="5"/>
      <c r="U810" s="5"/>
      <c r="V810" s="5"/>
      <c r="W810" s="5"/>
      <c r="X810" s="5"/>
      <c r="Y810" s="90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</row>
    <row r="811" spans="1:67" ht="15.75" customHeight="1">
      <c r="A811" s="5"/>
      <c r="B811" s="5"/>
      <c r="C811" s="5"/>
      <c r="D811" s="5"/>
      <c r="E811" s="5"/>
      <c r="F811" s="90"/>
      <c r="G811" s="5"/>
      <c r="H811" s="5"/>
      <c r="I811" s="5"/>
      <c r="J811" s="5"/>
      <c r="K811" s="5"/>
      <c r="L811" s="5"/>
      <c r="M811" s="90"/>
      <c r="N811" s="90"/>
      <c r="O811" s="90"/>
      <c r="P811" s="90"/>
      <c r="Q811" s="90"/>
      <c r="R811" s="5"/>
      <c r="S811" s="5"/>
      <c r="T811" s="5"/>
      <c r="U811" s="5"/>
      <c r="V811" s="5"/>
      <c r="W811" s="5"/>
      <c r="X811" s="5"/>
      <c r="Y811" s="90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  <c r="BO811" s="5"/>
    </row>
    <row r="812" spans="1:67" ht="15.75" customHeight="1">
      <c r="A812" s="5"/>
      <c r="B812" s="5"/>
      <c r="C812" s="5"/>
      <c r="D812" s="5"/>
      <c r="E812" s="5"/>
      <c r="F812" s="90"/>
      <c r="G812" s="5"/>
      <c r="H812" s="5"/>
      <c r="I812" s="5"/>
      <c r="J812" s="5"/>
      <c r="K812" s="5"/>
      <c r="L812" s="5"/>
      <c r="M812" s="90"/>
      <c r="N812" s="90"/>
      <c r="O812" s="90"/>
      <c r="P812" s="90"/>
      <c r="Q812" s="90"/>
      <c r="R812" s="5"/>
      <c r="S812" s="5"/>
      <c r="T812" s="5"/>
      <c r="U812" s="5"/>
      <c r="V812" s="5"/>
      <c r="W812" s="5"/>
      <c r="X812" s="5"/>
      <c r="Y812" s="90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</row>
    <row r="813" spans="1:67" ht="15.75" customHeight="1">
      <c r="A813" s="5"/>
      <c r="B813" s="5"/>
      <c r="C813" s="5"/>
      <c r="D813" s="5"/>
      <c r="E813" s="5"/>
      <c r="F813" s="90"/>
      <c r="G813" s="5"/>
      <c r="H813" s="5"/>
      <c r="I813" s="5"/>
      <c r="J813" s="5"/>
      <c r="K813" s="5"/>
      <c r="L813" s="5"/>
      <c r="M813" s="90"/>
      <c r="N813" s="90"/>
      <c r="O813" s="90"/>
      <c r="P813" s="90"/>
      <c r="Q813" s="90"/>
      <c r="R813" s="5"/>
      <c r="S813" s="5"/>
      <c r="T813" s="5"/>
      <c r="U813" s="5"/>
      <c r="V813" s="5"/>
      <c r="W813" s="5"/>
      <c r="X813" s="5"/>
      <c r="Y813" s="90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</row>
    <row r="814" spans="1:67" ht="15.75" customHeight="1">
      <c r="A814" s="5"/>
      <c r="B814" s="5"/>
      <c r="C814" s="5"/>
      <c r="D814" s="5"/>
      <c r="E814" s="5"/>
      <c r="F814" s="90"/>
      <c r="G814" s="5"/>
      <c r="H814" s="5"/>
      <c r="I814" s="5"/>
      <c r="J814" s="5"/>
      <c r="K814" s="5"/>
      <c r="L814" s="5"/>
      <c r="M814" s="90"/>
      <c r="N814" s="90"/>
      <c r="O814" s="90"/>
      <c r="P814" s="90"/>
      <c r="Q814" s="90"/>
      <c r="R814" s="5"/>
      <c r="S814" s="5"/>
      <c r="T814" s="5"/>
      <c r="U814" s="5"/>
      <c r="V814" s="5"/>
      <c r="W814" s="5"/>
      <c r="X814" s="5"/>
      <c r="Y814" s="90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</row>
    <row r="815" spans="1:67" ht="15.75" customHeight="1">
      <c r="A815" s="5"/>
      <c r="B815" s="5"/>
      <c r="C815" s="5"/>
      <c r="D815" s="5"/>
      <c r="E815" s="5"/>
      <c r="F815" s="90"/>
      <c r="G815" s="5"/>
      <c r="H815" s="5"/>
      <c r="I815" s="5"/>
      <c r="J815" s="5"/>
      <c r="K815" s="5"/>
      <c r="L815" s="5"/>
      <c r="M815" s="90"/>
      <c r="N815" s="90"/>
      <c r="O815" s="90"/>
      <c r="P815" s="90"/>
      <c r="Q815" s="90"/>
      <c r="R815" s="5"/>
      <c r="S815" s="5"/>
      <c r="T815" s="5"/>
      <c r="U815" s="5"/>
      <c r="V815" s="5"/>
      <c r="W815" s="5"/>
      <c r="X815" s="5"/>
      <c r="Y815" s="90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  <c r="BO815" s="5"/>
    </row>
    <row r="816" spans="1:67" ht="15.75" customHeight="1">
      <c r="A816" s="5"/>
      <c r="B816" s="5"/>
      <c r="C816" s="5"/>
      <c r="D816" s="5"/>
      <c r="E816" s="5"/>
      <c r="F816" s="90"/>
      <c r="G816" s="5"/>
      <c r="H816" s="5"/>
      <c r="I816" s="5"/>
      <c r="J816" s="5"/>
      <c r="K816" s="5"/>
      <c r="L816" s="5"/>
      <c r="M816" s="90"/>
      <c r="N816" s="90"/>
      <c r="O816" s="90"/>
      <c r="P816" s="90"/>
      <c r="Q816" s="90"/>
      <c r="R816" s="5"/>
      <c r="S816" s="5"/>
      <c r="T816" s="5"/>
      <c r="U816" s="5"/>
      <c r="V816" s="5"/>
      <c r="W816" s="5"/>
      <c r="X816" s="5"/>
      <c r="Y816" s="90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  <c r="BO816" s="5"/>
    </row>
    <row r="817" spans="1:67" ht="15.75" customHeight="1">
      <c r="A817" s="5"/>
      <c r="B817" s="5"/>
      <c r="C817" s="5"/>
      <c r="D817" s="5"/>
      <c r="E817" s="5"/>
      <c r="F817" s="90"/>
      <c r="G817" s="5"/>
      <c r="H817" s="5"/>
      <c r="I817" s="5"/>
      <c r="J817" s="5"/>
      <c r="K817" s="5"/>
      <c r="L817" s="5"/>
      <c r="M817" s="90"/>
      <c r="N817" s="90"/>
      <c r="O817" s="90"/>
      <c r="P817" s="90"/>
      <c r="Q817" s="90"/>
      <c r="R817" s="5"/>
      <c r="S817" s="5"/>
      <c r="T817" s="5"/>
      <c r="U817" s="5"/>
      <c r="V817" s="5"/>
      <c r="W817" s="5"/>
      <c r="X817" s="5"/>
      <c r="Y817" s="90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  <c r="BO817" s="5"/>
    </row>
    <row r="818" spans="1:67" ht="15.75" customHeight="1">
      <c r="A818" s="5"/>
      <c r="B818" s="5"/>
      <c r="C818" s="5"/>
      <c r="D818" s="5"/>
      <c r="E818" s="5"/>
      <c r="F818" s="90"/>
      <c r="G818" s="5"/>
      <c r="H818" s="5"/>
      <c r="I818" s="5"/>
      <c r="J818" s="5"/>
      <c r="K818" s="5"/>
      <c r="L818" s="5"/>
      <c r="M818" s="90"/>
      <c r="N818" s="90"/>
      <c r="O818" s="90"/>
      <c r="P818" s="90"/>
      <c r="Q818" s="90"/>
      <c r="R818" s="5"/>
      <c r="S818" s="5"/>
      <c r="T818" s="5"/>
      <c r="U818" s="5"/>
      <c r="V818" s="5"/>
      <c r="W818" s="5"/>
      <c r="X818" s="5"/>
      <c r="Y818" s="90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  <c r="BO818" s="5"/>
    </row>
    <row r="819" spans="1:67" ht="15.75" customHeight="1">
      <c r="A819" s="5"/>
      <c r="B819" s="5"/>
      <c r="C819" s="5"/>
      <c r="D819" s="5"/>
      <c r="E819" s="5"/>
      <c r="F819" s="90"/>
      <c r="G819" s="5"/>
      <c r="H819" s="5"/>
      <c r="I819" s="5"/>
      <c r="J819" s="5"/>
      <c r="K819" s="5"/>
      <c r="L819" s="5"/>
      <c r="M819" s="90"/>
      <c r="N819" s="90"/>
      <c r="O819" s="90"/>
      <c r="P819" s="90"/>
      <c r="Q819" s="90"/>
      <c r="R819" s="5"/>
      <c r="S819" s="5"/>
      <c r="T819" s="5"/>
      <c r="U819" s="5"/>
      <c r="V819" s="5"/>
      <c r="W819" s="5"/>
      <c r="X819" s="5"/>
      <c r="Y819" s="90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  <c r="BO819" s="5"/>
    </row>
    <row r="820" spans="1:67" ht="15.75" customHeight="1">
      <c r="A820" s="5"/>
      <c r="B820" s="5"/>
      <c r="C820" s="5"/>
      <c r="D820" s="5"/>
      <c r="E820" s="5"/>
      <c r="F820" s="90"/>
      <c r="G820" s="5"/>
      <c r="H820" s="5"/>
      <c r="I820" s="5"/>
      <c r="J820" s="5"/>
      <c r="K820" s="5"/>
      <c r="L820" s="5"/>
      <c r="M820" s="90"/>
      <c r="N820" s="90"/>
      <c r="O820" s="90"/>
      <c r="P820" s="90"/>
      <c r="Q820" s="90"/>
      <c r="R820" s="5"/>
      <c r="S820" s="5"/>
      <c r="T820" s="5"/>
      <c r="U820" s="5"/>
      <c r="V820" s="5"/>
      <c r="W820" s="5"/>
      <c r="X820" s="5"/>
      <c r="Y820" s="90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  <c r="BO820" s="5"/>
    </row>
    <row r="821" spans="1:67" ht="15.75" customHeight="1">
      <c r="A821" s="5"/>
      <c r="B821" s="5"/>
      <c r="C821" s="5"/>
      <c r="D821" s="5"/>
      <c r="E821" s="5"/>
      <c r="F821" s="90"/>
      <c r="G821" s="5"/>
      <c r="H821" s="5"/>
      <c r="I821" s="5"/>
      <c r="J821" s="5"/>
      <c r="K821" s="5"/>
      <c r="L821" s="5"/>
      <c r="M821" s="90"/>
      <c r="N821" s="90"/>
      <c r="O821" s="90"/>
      <c r="P821" s="90"/>
      <c r="Q821" s="90"/>
      <c r="R821" s="5"/>
      <c r="S821" s="5"/>
      <c r="T821" s="5"/>
      <c r="U821" s="5"/>
      <c r="V821" s="5"/>
      <c r="W821" s="5"/>
      <c r="X821" s="5"/>
      <c r="Y821" s="90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  <c r="BO821" s="5"/>
    </row>
    <row r="822" spans="1:67" ht="15.75" customHeight="1">
      <c r="A822" s="5"/>
      <c r="B822" s="5"/>
      <c r="C822" s="5"/>
      <c r="D822" s="5"/>
      <c r="E822" s="5"/>
      <c r="F822" s="90"/>
      <c r="G822" s="5"/>
      <c r="H822" s="5"/>
      <c r="I822" s="5"/>
      <c r="J822" s="5"/>
      <c r="K822" s="5"/>
      <c r="L822" s="5"/>
      <c r="M822" s="90"/>
      <c r="N822" s="90"/>
      <c r="O822" s="90"/>
      <c r="P822" s="90"/>
      <c r="Q822" s="90"/>
      <c r="R822" s="5"/>
      <c r="S822" s="5"/>
      <c r="T822" s="5"/>
      <c r="U822" s="5"/>
      <c r="V822" s="5"/>
      <c r="W822" s="5"/>
      <c r="X822" s="5"/>
      <c r="Y822" s="90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  <c r="BO822" s="5"/>
    </row>
    <row r="823" spans="1:67" ht="15.75" customHeight="1">
      <c r="A823" s="5"/>
      <c r="B823" s="5"/>
      <c r="C823" s="5"/>
      <c r="D823" s="5"/>
      <c r="E823" s="5"/>
      <c r="F823" s="90"/>
      <c r="G823" s="5"/>
      <c r="H823" s="5"/>
      <c r="I823" s="5"/>
      <c r="J823" s="5"/>
      <c r="K823" s="5"/>
      <c r="L823" s="5"/>
      <c r="M823" s="90"/>
      <c r="N823" s="90"/>
      <c r="O823" s="90"/>
      <c r="P823" s="90"/>
      <c r="Q823" s="90"/>
      <c r="R823" s="5"/>
      <c r="S823" s="5"/>
      <c r="T823" s="5"/>
      <c r="U823" s="5"/>
      <c r="V823" s="5"/>
      <c r="W823" s="5"/>
      <c r="X823" s="5"/>
      <c r="Y823" s="90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  <c r="BO823" s="5"/>
    </row>
    <row r="824" spans="1:67" ht="15.75" customHeight="1">
      <c r="A824" s="5"/>
      <c r="B824" s="5"/>
      <c r="C824" s="5"/>
      <c r="D824" s="5"/>
      <c r="E824" s="5"/>
      <c r="F824" s="90"/>
      <c r="G824" s="5"/>
      <c r="H824" s="5"/>
      <c r="I824" s="5"/>
      <c r="J824" s="5"/>
      <c r="K824" s="5"/>
      <c r="L824" s="5"/>
      <c r="M824" s="90"/>
      <c r="N824" s="90"/>
      <c r="O824" s="90"/>
      <c r="P824" s="90"/>
      <c r="Q824" s="90"/>
      <c r="R824" s="5"/>
      <c r="S824" s="5"/>
      <c r="T824" s="5"/>
      <c r="U824" s="5"/>
      <c r="V824" s="5"/>
      <c r="W824" s="5"/>
      <c r="X824" s="5"/>
      <c r="Y824" s="90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  <c r="BO824" s="5"/>
    </row>
    <row r="825" spans="1:67" ht="15.75" customHeight="1">
      <c r="A825" s="5"/>
      <c r="B825" s="5"/>
      <c r="C825" s="5"/>
      <c r="D825" s="5"/>
      <c r="E825" s="5"/>
      <c r="F825" s="90"/>
      <c r="G825" s="5"/>
      <c r="H825" s="5"/>
      <c r="I825" s="5"/>
      <c r="J825" s="5"/>
      <c r="K825" s="5"/>
      <c r="L825" s="5"/>
      <c r="M825" s="90"/>
      <c r="N825" s="90"/>
      <c r="O825" s="90"/>
      <c r="P825" s="90"/>
      <c r="Q825" s="90"/>
      <c r="R825" s="5"/>
      <c r="S825" s="5"/>
      <c r="T825" s="5"/>
      <c r="U825" s="5"/>
      <c r="V825" s="5"/>
      <c r="W825" s="5"/>
      <c r="X825" s="5"/>
      <c r="Y825" s="90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  <c r="BO825" s="5"/>
    </row>
    <row r="826" spans="1:67" ht="15.75" customHeight="1">
      <c r="A826" s="5"/>
      <c r="B826" s="5"/>
      <c r="C826" s="5"/>
      <c r="D826" s="5"/>
      <c r="E826" s="5"/>
      <c r="F826" s="90"/>
      <c r="G826" s="5"/>
      <c r="H826" s="5"/>
      <c r="I826" s="5"/>
      <c r="J826" s="5"/>
      <c r="K826" s="5"/>
      <c r="L826" s="5"/>
      <c r="M826" s="90"/>
      <c r="N826" s="90"/>
      <c r="O826" s="90"/>
      <c r="P826" s="90"/>
      <c r="Q826" s="90"/>
      <c r="R826" s="5"/>
      <c r="S826" s="5"/>
      <c r="T826" s="5"/>
      <c r="U826" s="5"/>
      <c r="V826" s="5"/>
      <c r="W826" s="5"/>
      <c r="X826" s="5"/>
      <c r="Y826" s="90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  <c r="BO826" s="5"/>
    </row>
    <row r="827" spans="1:67" ht="15.75" customHeight="1">
      <c r="A827" s="5"/>
      <c r="B827" s="5"/>
      <c r="C827" s="5"/>
      <c r="D827" s="5"/>
      <c r="E827" s="5"/>
      <c r="F827" s="90"/>
      <c r="G827" s="5"/>
      <c r="H827" s="5"/>
      <c r="I827" s="5"/>
      <c r="J827" s="5"/>
      <c r="K827" s="5"/>
      <c r="L827" s="5"/>
      <c r="M827" s="90"/>
      <c r="N827" s="90"/>
      <c r="O827" s="90"/>
      <c r="P827" s="90"/>
      <c r="Q827" s="90"/>
      <c r="R827" s="5"/>
      <c r="S827" s="5"/>
      <c r="T827" s="5"/>
      <c r="U827" s="5"/>
      <c r="V827" s="5"/>
      <c r="W827" s="5"/>
      <c r="X827" s="5"/>
      <c r="Y827" s="90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  <c r="BO827" s="5"/>
    </row>
    <row r="828" spans="1:67" ht="15.75" customHeight="1">
      <c r="A828" s="5"/>
      <c r="B828" s="5"/>
      <c r="C828" s="5"/>
      <c r="D828" s="5"/>
      <c r="E828" s="5"/>
      <c r="F828" s="90"/>
      <c r="G828" s="5"/>
      <c r="H828" s="5"/>
      <c r="I828" s="5"/>
      <c r="J828" s="5"/>
      <c r="K828" s="5"/>
      <c r="L828" s="5"/>
      <c r="M828" s="90"/>
      <c r="N828" s="90"/>
      <c r="O828" s="90"/>
      <c r="P828" s="90"/>
      <c r="Q828" s="90"/>
      <c r="R828" s="5"/>
      <c r="S828" s="5"/>
      <c r="T828" s="5"/>
      <c r="U828" s="5"/>
      <c r="V828" s="5"/>
      <c r="W828" s="5"/>
      <c r="X828" s="5"/>
      <c r="Y828" s="90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  <c r="BO828" s="5"/>
    </row>
    <row r="829" spans="1:67" ht="15.75" customHeight="1">
      <c r="A829" s="5"/>
      <c r="B829" s="5"/>
      <c r="C829" s="5"/>
      <c r="D829" s="5"/>
      <c r="E829" s="5"/>
      <c r="F829" s="90"/>
      <c r="G829" s="5"/>
      <c r="H829" s="5"/>
      <c r="I829" s="5"/>
      <c r="J829" s="5"/>
      <c r="K829" s="5"/>
      <c r="L829" s="5"/>
      <c r="M829" s="90"/>
      <c r="N829" s="90"/>
      <c r="O829" s="90"/>
      <c r="P829" s="90"/>
      <c r="Q829" s="90"/>
      <c r="R829" s="5"/>
      <c r="S829" s="5"/>
      <c r="T829" s="5"/>
      <c r="U829" s="5"/>
      <c r="V829" s="5"/>
      <c r="W829" s="5"/>
      <c r="X829" s="5"/>
      <c r="Y829" s="90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  <c r="BO829" s="5"/>
    </row>
    <row r="830" spans="1:67" ht="15.75" customHeight="1">
      <c r="A830" s="5"/>
      <c r="B830" s="5"/>
      <c r="C830" s="5"/>
      <c r="D830" s="5"/>
      <c r="E830" s="5"/>
      <c r="F830" s="90"/>
      <c r="G830" s="5"/>
      <c r="H830" s="5"/>
      <c r="I830" s="5"/>
      <c r="J830" s="5"/>
      <c r="K830" s="5"/>
      <c r="L830" s="5"/>
      <c r="M830" s="90"/>
      <c r="N830" s="90"/>
      <c r="O830" s="90"/>
      <c r="P830" s="90"/>
      <c r="Q830" s="90"/>
      <c r="R830" s="5"/>
      <c r="S830" s="5"/>
      <c r="T830" s="5"/>
      <c r="U830" s="5"/>
      <c r="V830" s="5"/>
      <c r="W830" s="5"/>
      <c r="X830" s="5"/>
      <c r="Y830" s="90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  <c r="BO830" s="5"/>
    </row>
    <row r="831" spans="1:67" ht="15.75" customHeight="1">
      <c r="A831" s="5"/>
      <c r="B831" s="5"/>
      <c r="C831" s="5"/>
      <c r="D831" s="5"/>
      <c r="E831" s="5"/>
      <c r="F831" s="90"/>
      <c r="G831" s="5"/>
      <c r="H831" s="5"/>
      <c r="I831" s="5"/>
      <c r="J831" s="5"/>
      <c r="K831" s="5"/>
      <c r="L831" s="5"/>
      <c r="M831" s="90"/>
      <c r="N831" s="90"/>
      <c r="O831" s="90"/>
      <c r="P831" s="90"/>
      <c r="Q831" s="90"/>
      <c r="R831" s="5"/>
      <c r="S831" s="5"/>
      <c r="T831" s="5"/>
      <c r="U831" s="5"/>
      <c r="V831" s="5"/>
      <c r="W831" s="5"/>
      <c r="X831" s="5"/>
      <c r="Y831" s="90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  <c r="BO831" s="5"/>
    </row>
    <row r="832" spans="1:67" ht="15.75" customHeight="1">
      <c r="A832" s="5"/>
      <c r="B832" s="5"/>
      <c r="C832" s="5"/>
      <c r="D832" s="5"/>
      <c r="E832" s="5"/>
      <c r="F832" s="90"/>
      <c r="G832" s="5"/>
      <c r="H832" s="5"/>
      <c r="I832" s="5"/>
      <c r="J832" s="5"/>
      <c r="K832" s="5"/>
      <c r="L832" s="5"/>
      <c r="M832" s="90"/>
      <c r="N832" s="90"/>
      <c r="O832" s="90"/>
      <c r="P832" s="90"/>
      <c r="Q832" s="90"/>
      <c r="R832" s="5"/>
      <c r="S832" s="5"/>
      <c r="T832" s="5"/>
      <c r="U832" s="5"/>
      <c r="V832" s="5"/>
      <c r="W832" s="5"/>
      <c r="X832" s="5"/>
      <c r="Y832" s="90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</row>
    <row r="833" spans="1:67" ht="15.75" customHeight="1">
      <c r="A833" s="5"/>
      <c r="B833" s="5"/>
      <c r="C833" s="5"/>
      <c r="D833" s="5"/>
      <c r="E833" s="5"/>
      <c r="F833" s="90"/>
      <c r="G833" s="5"/>
      <c r="H833" s="5"/>
      <c r="I833" s="5"/>
      <c r="J833" s="5"/>
      <c r="K833" s="5"/>
      <c r="L833" s="5"/>
      <c r="M833" s="90"/>
      <c r="N833" s="90"/>
      <c r="O833" s="90"/>
      <c r="P833" s="90"/>
      <c r="Q833" s="90"/>
      <c r="R833" s="5"/>
      <c r="S833" s="5"/>
      <c r="T833" s="5"/>
      <c r="U833" s="5"/>
      <c r="V833" s="5"/>
      <c r="W833" s="5"/>
      <c r="X833" s="5"/>
      <c r="Y833" s="90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</row>
    <row r="834" spans="1:67" ht="15.75" customHeight="1">
      <c r="A834" s="5"/>
      <c r="B834" s="5"/>
      <c r="C834" s="5"/>
      <c r="D834" s="5"/>
      <c r="E834" s="5"/>
      <c r="F834" s="90"/>
      <c r="G834" s="5"/>
      <c r="H834" s="5"/>
      <c r="I834" s="5"/>
      <c r="J834" s="5"/>
      <c r="K834" s="5"/>
      <c r="L834" s="5"/>
      <c r="M834" s="90"/>
      <c r="N834" s="90"/>
      <c r="O834" s="90"/>
      <c r="P834" s="90"/>
      <c r="Q834" s="90"/>
      <c r="R834" s="5"/>
      <c r="S834" s="5"/>
      <c r="T834" s="5"/>
      <c r="U834" s="5"/>
      <c r="V834" s="5"/>
      <c r="W834" s="5"/>
      <c r="X834" s="5"/>
      <c r="Y834" s="90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</row>
    <row r="835" spans="1:67" ht="15.75" customHeight="1">
      <c r="A835" s="5"/>
      <c r="B835" s="5"/>
      <c r="C835" s="5"/>
      <c r="D835" s="5"/>
      <c r="E835" s="5"/>
      <c r="F835" s="90"/>
      <c r="G835" s="5"/>
      <c r="H835" s="5"/>
      <c r="I835" s="5"/>
      <c r="J835" s="5"/>
      <c r="K835" s="5"/>
      <c r="L835" s="5"/>
      <c r="M835" s="90"/>
      <c r="N835" s="90"/>
      <c r="O835" s="90"/>
      <c r="P835" s="90"/>
      <c r="Q835" s="90"/>
      <c r="R835" s="5"/>
      <c r="S835" s="5"/>
      <c r="T835" s="5"/>
      <c r="U835" s="5"/>
      <c r="V835" s="5"/>
      <c r="W835" s="5"/>
      <c r="X835" s="5"/>
      <c r="Y835" s="90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  <c r="BO835" s="5"/>
    </row>
    <row r="836" spans="1:67" ht="15.75" customHeight="1">
      <c r="A836" s="5"/>
      <c r="B836" s="5"/>
      <c r="C836" s="5"/>
      <c r="D836" s="5"/>
      <c r="E836" s="5"/>
      <c r="F836" s="90"/>
      <c r="G836" s="5"/>
      <c r="H836" s="5"/>
      <c r="I836" s="5"/>
      <c r="J836" s="5"/>
      <c r="K836" s="5"/>
      <c r="L836" s="5"/>
      <c r="M836" s="90"/>
      <c r="N836" s="90"/>
      <c r="O836" s="90"/>
      <c r="P836" s="90"/>
      <c r="Q836" s="90"/>
      <c r="R836" s="5"/>
      <c r="S836" s="5"/>
      <c r="T836" s="5"/>
      <c r="U836" s="5"/>
      <c r="V836" s="5"/>
      <c r="W836" s="5"/>
      <c r="X836" s="5"/>
      <c r="Y836" s="90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</row>
    <row r="837" spans="1:67" ht="15.75" customHeight="1">
      <c r="A837" s="5"/>
      <c r="B837" s="5"/>
      <c r="C837" s="5"/>
      <c r="D837" s="5"/>
      <c r="E837" s="5"/>
      <c r="F837" s="90"/>
      <c r="G837" s="5"/>
      <c r="H837" s="5"/>
      <c r="I837" s="5"/>
      <c r="J837" s="5"/>
      <c r="K837" s="5"/>
      <c r="L837" s="5"/>
      <c r="M837" s="90"/>
      <c r="N837" s="90"/>
      <c r="O837" s="90"/>
      <c r="P837" s="90"/>
      <c r="Q837" s="90"/>
      <c r="R837" s="5"/>
      <c r="S837" s="5"/>
      <c r="T837" s="5"/>
      <c r="U837" s="5"/>
      <c r="V837" s="5"/>
      <c r="W837" s="5"/>
      <c r="X837" s="5"/>
      <c r="Y837" s="90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</row>
    <row r="838" spans="1:67" ht="15.75" customHeight="1">
      <c r="A838" s="5"/>
      <c r="B838" s="5"/>
      <c r="C838" s="5"/>
      <c r="D838" s="5"/>
      <c r="E838" s="5"/>
      <c r="F838" s="90"/>
      <c r="G838" s="5"/>
      <c r="H838" s="5"/>
      <c r="I838" s="5"/>
      <c r="J838" s="5"/>
      <c r="K838" s="5"/>
      <c r="L838" s="5"/>
      <c r="M838" s="90"/>
      <c r="N838" s="90"/>
      <c r="O838" s="90"/>
      <c r="P838" s="90"/>
      <c r="Q838" s="90"/>
      <c r="R838" s="5"/>
      <c r="S838" s="5"/>
      <c r="T838" s="5"/>
      <c r="U838" s="5"/>
      <c r="V838" s="5"/>
      <c r="W838" s="5"/>
      <c r="X838" s="5"/>
      <c r="Y838" s="90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</row>
    <row r="839" spans="1:67" ht="15.75" customHeight="1">
      <c r="A839" s="5"/>
      <c r="B839" s="5"/>
      <c r="C839" s="5"/>
      <c r="D839" s="5"/>
      <c r="E839" s="5"/>
      <c r="F839" s="90"/>
      <c r="G839" s="5"/>
      <c r="H839" s="5"/>
      <c r="I839" s="5"/>
      <c r="J839" s="5"/>
      <c r="K839" s="5"/>
      <c r="L839" s="5"/>
      <c r="M839" s="90"/>
      <c r="N839" s="90"/>
      <c r="O839" s="90"/>
      <c r="P839" s="90"/>
      <c r="Q839" s="90"/>
      <c r="R839" s="5"/>
      <c r="S839" s="5"/>
      <c r="T839" s="5"/>
      <c r="U839" s="5"/>
      <c r="V839" s="5"/>
      <c r="W839" s="5"/>
      <c r="X839" s="5"/>
      <c r="Y839" s="90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</row>
    <row r="840" spans="1:67" ht="15.75" customHeight="1">
      <c r="A840" s="5"/>
      <c r="B840" s="5"/>
      <c r="C840" s="5"/>
      <c r="D840" s="5"/>
      <c r="E840" s="5"/>
      <c r="F840" s="90"/>
      <c r="G840" s="5"/>
      <c r="H840" s="5"/>
      <c r="I840" s="5"/>
      <c r="J840" s="5"/>
      <c r="K840" s="5"/>
      <c r="L840" s="5"/>
      <c r="M840" s="90"/>
      <c r="N840" s="90"/>
      <c r="O840" s="90"/>
      <c r="P840" s="90"/>
      <c r="Q840" s="90"/>
      <c r="R840" s="5"/>
      <c r="S840" s="5"/>
      <c r="T840" s="5"/>
      <c r="U840" s="5"/>
      <c r="V840" s="5"/>
      <c r="W840" s="5"/>
      <c r="X840" s="5"/>
      <c r="Y840" s="90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</row>
    <row r="841" spans="1:67" ht="15.75" customHeight="1">
      <c r="A841" s="5"/>
      <c r="B841" s="5"/>
      <c r="C841" s="5"/>
      <c r="D841" s="5"/>
      <c r="E841" s="5"/>
      <c r="F841" s="90"/>
      <c r="G841" s="5"/>
      <c r="H841" s="5"/>
      <c r="I841" s="5"/>
      <c r="J841" s="5"/>
      <c r="K841" s="5"/>
      <c r="L841" s="5"/>
      <c r="M841" s="90"/>
      <c r="N841" s="90"/>
      <c r="O841" s="90"/>
      <c r="P841" s="90"/>
      <c r="Q841" s="90"/>
      <c r="R841" s="5"/>
      <c r="S841" s="5"/>
      <c r="T841" s="5"/>
      <c r="U841" s="5"/>
      <c r="V841" s="5"/>
      <c r="W841" s="5"/>
      <c r="X841" s="5"/>
      <c r="Y841" s="90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</row>
    <row r="842" spans="1:67" ht="15.75" customHeight="1">
      <c r="A842" s="5"/>
      <c r="B842" s="5"/>
      <c r="C842" s="5"/>
      <c r="D842" s="5"/>
      <c r="E842" s="5"/>
      <c r="F842" s="90"/>
      <c r="G842" s="5"/>
      <c r="H842" s="5"/>
      <c r="I842" s="5"/>
      <c r="J842" s="5"/>
      <c r="K842" s="5"/>
      <c r="L842" s="5"/>
      <c r="M842" s="90"/>
      <c r="N842" s="90"/>
      <c r="O842" s="90"/>
      <c r="P842" s="90"/>
      <c r="Q842" s="90"/>
      <c r="R842" s="5"/>
      <c r="S842" s="5"/>
      <c r="T842" s="5"/>
      <c r="U842" s="5"/>
      <c r="V842" s="5"/>
      <c r="W842" s="5"/>
      <c r="X842" s="5"/>
      <c r="Y842" s="90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</row>
    <row r="843" spans="1:67" ht="15.75" customHeight="1">
      <c r="A843" s="5"/>
      <c r="B843" s="5"/>
      <c r="C843" s="5"/>
      <c r="D843" s="5"/>
      <c r="E843" s="5"/>
      <c r="F843" s="90"/>
      <c r="G843" s="5"/>
      <c r="H843" s="5"/>
      <c r="I843" s="5"/>
      <c r="J843" s="5"/>
      <c r="K843" s="5"/>
      <c r="L843" s="5"/>
      <c r="M843" s="90"/>
      <c r="N843" s="90"/>
      <c r="O843" s="90"/>
      <c r="P843" s="90"/>
      <c r="Q843" s="90"/>
      <c r="R843" s="5"/>
      <c r="S843" s="5"/>
      <c r="T843" s="5"/>
      <c r="U843" s="5"/>
      <c r="V843" s="5"/>
      <c r="W843" s="5"/>
      <c r="X843" s="5"/>
      <c r="Y843" s="90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</row>
    <row r="844" spans="1:67" ht="15.75" customHeight="1">
      <c r="A844" s="5"/>
      <c r="B844" s="5"/>
      <c r="C844" s="5"/>
      <c r="D844" s="5"/>
      <c r="E844" s="5"/>
      <c r="F844" s="90"/>
      <c r="G844" s="5"/>
      <c r="H844" s="5"/>
      <c r="I844" s="5"/>
      <c r="J844" s="5"/>
      <c r="K844" s="5"/>
      <c r="L844" s="5"/>
      <c r="M844" s="90"/>
      <c r="N844" s="90"/>
      <c r="O844" s="90"/>
      <c r="P844" s="90"/>
      <c r="Q844" s="90"/>
      <c r="R844" s="5"/>
      <c r="S844" s="5"/>
      <c r="T844" s="5"/>
      <c r="U844" s="5"/>
      <c r="V844" s="5"/>
      <c r="W844" s="5"/>
      <c r="X844" s="5"/>
      <c r="Y844" s="90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</row>
    <row r="845" spans="1:67" ht="15.75" customHeight="1">
      <c r="A845" s="5"/>
      <c r="B845" s="5"/>
      <c r="C845" s="5"/>
      <c r="D845" s="5"/>
      <c r="E845" s="5"/>
      <c r="F845" s="90"/>
      <c r="G845" s="5"/>
      <c r="H845" s="5"/>
      <c r="I845" s="5"/>
      <c r="J845" s="5"/>
      <c r="K845" s="5"/>
      <c r="L845" s="5"/>
      <c r="M845" s="90"/>
      <c r="N845" s="90"/>
      <c r="O845" s="90"/>
      <c r="P845" s="90"/>
      <c r="Q845" s="90"/>
      <c r="R845" s="5"/>
      <c r="S845" s="5"/>
      <c r="T845" s="5"/>
      <c r="U845" s="5"/>
      <c r="V845" s="5"/>
      <c r="W845" s="5"/>
      <c r="X845" s="5"/>
      <c r="Y845" s="90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</row>
    <row r="846" spans="1:67" ht="15.75" customHeight="1">
      <c r="A846" s="5"/>
      <c r="B846" s="5"/>
      <c r="C846" s="5"/>
      <c r="D846" s="5"/>
      <c r="E846" s="5"/>
      <c r="F846" s="90"/>
      <c r="G846" s="5"/>
      <c r="H846" s="5"/>
      <c r="I846" s="5"/>
      <c r="J846" s="5"/>
      <c r="K846" s="5"/>
      <c r="L846" s="5"/>
      <c r="M846" s="90"/>
      <c r="N846" s="90"/>
      <c r="O846" s="90"/>
      <c r="P846" s="90"/>
      <c r="Q846" s="90"/>
      <c r="R846" s="5"/>
      <c r="S846" s="5"/>
      <c r="T846" s="5"/>
      <c r="U846" s="5"/>
      <c r="V846" s="5"/>
      <c r="W846" s="5"/>
      <c r="X846" s="5"/>
      <c r="Y846" s="90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</row>
    <row r="847" spans="1:67" ht="15.75" customHeight="1">
      <c r="A847" s="5"/>
      <c r="B847" s="5"/>
      <c r="C847" s="5"/>
      <c r="D847" s="5"/>
      <c r="E847" s="5"/>
      <c r="F847" s="90"/>
      <c r="G847" s="5"/>
      <c r="H847" s="5"/>
      <c r="I847" s="5"/>
      <c r="J847" s="5"/>
      <c r="K847" s="5"/>
      <c r="L847" s="5"/>
      <c r="M847" s="90"/>
      <c r="N847" s="90"/>
      <c r="O847" s="90"/>
      <c r="P847" s="90"/>
      <c r="Q847" s="90"/>
      <c r="R847" s="5"/>
      <c r="S847" s="5"/>
      <c r="T847" s="5"/>
      <c r="U847" s="5"/>
      <c r="V847" s="5"/>
      <c r="W847" s="5"/>
      <c r="X847" s="5"/>
      <c r="Y847" s="90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</row>
    <row r="848" spans="1:67" ht="15.75" customHeight="1">
      <c r="A848" s="5"/>
      <c r="B848" s="5"/>
      <c r="C848" s="5"/>
      <c r="D848" s="5"/>
      <c r="E848" s="5"/>
      <c r="F848" s="90"/>
      <c r="G848" s="5"/>
      <c r="H848" s="5"/>
      <c r="I848" s="5"/>
      <c r="J848" s="5"/>
      <c r="K848" s="5"/>
      <c r="L848" s="5"/>
      <c r="M848" s="90"/>
      <c r="N848" s="90"/>
      <c r="O848" s="90"/>
      <c r="P848" s="90"/>
      <c r="Q848" s="90"/>
      <c r="R848" s="5"/>
      <c r="S848" s="5"/>
      <c r="T848" s="5"/>
      <c r="U848" s="5"/>
      <c r="V848" s="5"/>
      <c r="W848" s="5"/>
      <c r="X848" s="5"/>
      <c r="Y848" s="90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</row>
    <row r="849" spans="1:67" ht="15.75" customHeight="1">
      <c r="A849" s="5"/>
      <c r="B849" s="5"/>
      <c r="C849" s="5"/>
      <c r="D849" s="5"/>
      <c r="E849" s="5"/>
      <c r="F849" s="90"/>
      <c r="G849" s="5"/>
      <c r="H849" s="5"/>
      <c r="I849" s="5"/>
      <c r="J849" s="5"/>
      <c r="K849" s="5"/>
      <c r="L849" s="5"/>
      <c r="M849" s="90"/>
      <c r="N849" s="90"/>
      <c r="O849" s="90"/>
      <c r="P849" s="90"/>
      <c r="Q849" s="90"/>
      <c r="R849" s="5"/>
      <c r="S849" s="5"/>
      <c r="T849" s="5"/>
      <c r="U849" s="5"/>
      <c r="V849" s="5"/>
      <c r="W849" s="5"/>
      <c r="X849" s="5"/>
      <c r="Y849" s="90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</row>
    <row r="850" spans="1:67" ht="15.75" customHeight="1">
      <c r="A850" s="5"/>
      <c r="B850" s="5"/>
      <c r="C850" s="5"/>
      <c r="D850" s="5"/>
      <c r="E850" s="5"/>
      <c r="F850" s="90"/>
      <c r="G850" s="5"/>
      <c r="H850" s="5"/>
      <c r="I850" s="5"/>
      <c r="J850" s="5"/>
      <c r="K850" s="5"/>
      <c r="L850" s="5"/>
      <c r="M850" s="90"/>
      <c r="N850" s="90"/>
      <c r="O850" s="90"/>
      <c r="P850" s="90"/>
      <c r="Q850" s="90"/>
      <c r="R850" s="5"/>
      <c r="S850" s="5"/>
      <c r="T850" s="5"/>
      <c r="U850" s="5"/>
      <c r="V850" s="5"/>
      <c r="W850" s="5"/>
      <c r="X850" s="5"/>
      <c r="Y850" s="90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</row>
    <row r="851" spans="1:67" ht="15.75" customHeight="1">
      <c r="A851" s="5"/>
      <c r="B851" s="5"/>
      <c r="C851" s="5"/>
      <c r="D851" s="5"/>
      <c r="E851" s="5"/>
      <c r="F851" s="90"/>
      <c r="G851" s="5"/>
      <c r="H851" s="5"/>
      <c r="I851" s="5"/>
      <c r="J851" s="5"/>
      <c r="K851" s="5"/>
      <c r="L851" s="5"/>
      <c r="M851" s="90"/>
      <c r="N851" s="90"/>
      <c r="O851" s="90"/>
      <c r="P851" s="90"/>
      <c r="Q851" s="90"/>
      <c r="R851" s="5"/>
      <c r="S851" s="5"/>
      <c r="T851" s="5"/>
      <c r="U851" s="5"/>
      <c r="V851" s="5"/>
      <c r="W851" s="5"/>
      <c r="X851" s="5"/>
      <c r="Y851" s="90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</row>
    <row r="852" spans="1:67" ht="15.75" customHeight="1">
      <c r="A852" s="5"/>
      <c r="B852" s="5"/>
      <c r="C852" s="5"/>
      <c r="D852" s="5"/>
      <c r="E852" s="5"/>
      <c r="F852" s="90"/>
      <c r="G852" s="5"/>
      <c r="H852" s="5"/>
      <c r="I852" s="5"/>
      <c r="J852" s="5"/>
      <c r="K852" s="5"/>
      <c r="L852" s="5"/>
      <c r="M852" s="90"/>
      <c r="N852" s="90"/>
      <c r="O852" s="90"/>
      <c r="P852" s="90"/>
      <c r="Q852" s="90"/>
      <c r="R852" s="5"/>
      <c r="S852" s="5"/>
      <c r="T852" s="5"/>
      <c r="U852" s="5"/>
      <c r="V852" s="5"/>
      <c r="W852" s="5"/>
      <c r="X852" s="5"/>
      <c r="Y852" s="90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</row>
    <row r="853" spans="1:67" ht="15.75" customHeight="1">
      <c r="A853" s="5"/>
      <c r="B853" s="5"/>
      <c r="C853" s="5"/>
      <c r="D853" s="5"/>
      <c r="E853" s="5"/>
      <c r="F853" s="90"/>
      <c r="G853" s="5"/>
      <c r="H853" s="5"/>
      <c r="I853" s="5"/>
      <c r="J853" s="5"/>
      <c r="K853" s="5"/>
      <c r="L853" s="5"/>
      <c r="M853" s="90"/>
      <c r="N853" s="90"/>
      <c r="O853" s="90"/>
      <c r="P853" s="90"/>
      <c r="Q853" s="90"/>
      <c r="R853" s="5"/>
      <c r="S853" s="5"/>
      <c r="T853" s="5"/>
      <c r="U853" s="5"/>
      <c r="V853" s="5"/>
      <c r="W853" s="5"/>
      <c r="X853" s="5"/>
      <c r="Y853" s="90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</row>
    <row r="854" spans="1:67" ht="15.75" customHeight="1">
      <c r="A854" s="5"/>
      <c r="B854" s="5"/>
      <c r="C854" s="5"/>
      <c r="D854" s="5"/>
      <c r="E854" s="5"/>
      <c r="F854" s="90"/>
      <c r="G854" s="5"/>
      <c r="H854" s="5"/>
      <c r="I854" s="5"/>
      <c r="J854" s="5"/>
      <c r="K854" s="5"/>
      <c r="L854" s="5"/>
      <c r="M854" s="90"/>
      <c r="N854" s="90"/>
      <c r="O854" s="90"/>
      <c r="P854" s="90"/>
      <c r="Q854" s="90"/>
      <c r="R854" s="5"/>
      <c r="S854" s="5"/>
      <c r="T854" s="5"/>
      <c r="U854" s="5"/>
      <c r="V854" s="5"/>
      <c r="W854" s="5"/>
      <c r="X854" s="5"/>
      <c r="Y854" s="90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</row>
    <row r="855" spans="1:67" ht="15.75" customHeight="1">
      <c r="A855" s="5"/>
      <c r="B855" s="5"/>
      <c r="C855" s="5"/>
      <c r="D855" s="5"/>
      <c r="E855" s="5"/>
      <c r="F855" s="90"/>
      <c r="G855" s="5"/>
      <c r="H855" s="5"/>
      <c r="I855" s="5"/>
      <c r="J855" s="5"/>
      <c r="K855" s="5"/>
      <c r="L855" s="5"/>
      <c r="M855" s="90"/>
      <c r="N855" s="90"/>
      <c r="O855" s="90"/>
      <c r="P855" s="90"/>
      <c r="Q855" s="90"/>
      <c r="R855" s="5"/>
      <c r="S855" s="5"/>
      <c r="T855" s="5"/>
      <c r="U855" s="5"/>
      <c r="V855" s="5"/>
      <c r="W855" s="5"/>
      <c r="X855" s="5"/>
      <c r="Y855" s="90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</row>
    <row r="856" spans="1:67" ht="15.75" customHeight="1">
      <c r="A856" s="5"/>
      <c r="B856" s="5"/>
      <c r="C856" s="5"/>
      <c r="D856" s="5"/>
      <c r="E856" s="5"/>
      <c r="F856" s="90"/>
      <c r="G856" s="5"/>
      <c r="H856" s="5"/>
      <c r="I856" s="5"/>
      <c r="J856" s="5"/>
      <c r="K856" s="5"/>
      <c r="L856" s="5"/>
      <c r="M856" s="90"/>
      <c r="N856" s="90"/>
      <c r="O856" s="90"/>
      <c r="P856" s="90"/>
      <c r="Q856" s="90"/>
      <c r="R856" s="5"/>
      <c r="S856" s="5"/>
      <c r="T856" s="5"/>
      <c r="U856" s="5"/>
      <c r="V856" s="5"/>
      <c r="W856" s="5"/>
      <c r="X856" s="5"/>
      <c r="Y856" s="90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</row>
    <row r="857" spans="1:67" ht="15.75" customHeight="1">
      <c r="A857" s="5"/>
      <c r="B857" s="5"/>
      <c r="C857" s="5"/>
      <c r="D857" s="5"/>
      <c r="E857" s="5"/>
      <c r="F857" s="90"/>
      <c r="G857" s="5"/>
      <c r="H857" s="5"/>
      <c r="I857" s="5"/>
      <c r="J857" s="5"/>
      <c r="K857" s="5"/>
      <c r="L857" s="5"/>
      <c r="M857" s="90"/>
      <c r="N857" s="90"/>
      <c r="O857" s="90"/>
      <c r="P857" s="90"/>
      <c r="Q857" s="90"/>
      <c r="R857" s="5"/>
      <c r="S857" s="5"/>
      <c r="T857" s="5"/>
      <c r="U857" s="5"/>
      <c r="V857" s="5"/>
      <c r="W857" s="5"/>
      <c r="X857" s="5"/>
      <c r="Y857" s="90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</row>
    <row r="858" spans="1:67" ht="15.75" customHeight="1">
      <c r="A858" s="5"/>
      <c r="B858" s="5"/>
      <c r="C858" s="5"/>
      <c r="D858" s="5"/>
      <c r="E858" s="5"/>
      <c r="F858" s="90"/>
      <c r="G858" s="5"/>
      <c r="H858" s="5"/>
      <c r="I858" s="5"/>
      <c r="J858" s="5"/>
      <c r="K858" s="5"/>
      <c r="L858" s="5"/>
      <c r="M858" s="90"/>
      <c r="N858" s="90"/>
      <c r="O858" s="90"/>
      <c r="P858" s="90"/>
      <c r="Q858" s="90"/>
      <c r="R858" s="5"/>
      <c r="S858" s="5"/>
      <c r="T858" s="5"/>
      <c r="U858" s="5"/>
      <c r="V858" s="5"/>
      <c r="W858" s="5"/>
      <c r="X858" s="5"/>
      <c r="Y858" s="90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</row>
    <row r="859" spans="1:67" ht="15.75" customHeight="1">
      <c r="A859" s="5"/>
      <c r="B859" s="5"/>
      <c r="C859" s="5"/>
      <c r="D859" s="5"/>
      <c r="E859" s="5"/>
      <c r="F859" s="90"/>
      <c r="G859" s="5"/>
      <c r="H859" s="5"/>
      <c r="I859" s="5"/>
      <c r="J859" s="5"/>
      <c r="K859" s="5"/>
      <c r="L859" s="5"/>
      <c r="M859" s="90"/>
      <c r="N859" s="90"/>
      <c r="O859" s="90"/>
      <c r="P859" s="90"/>
      <c r="Q859" s="90"/>
      <c r="R859" s="5"/>
      <c r="S859" s="5"/>
      <c r="T859" s="5"/>
      <c r="U859" s="5"/>
      <c r="V859" s="5"/>
      <c r="W859" s="5"/>
      <c r="X859" s="5"/>
      <c r="Y859" s="90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</row>
    <row r="860" spans="1:67" ht="15.75" customHeight="1">
      <c r="A860" s="5"/>
      <c r="B860" s="5"/>
      <c r="C860" s="5"/>
      <c r="D860" s="5"/>
      <c r="E860" s="5"/>
      <c r="F860" s="90"/>
      <c r="G860" s="5"/>
      <c r="H860" s="5"/>
      <c r="I860" s="5"/>
      <c r="J860" s="5"/>
      <c r="K860" s="5"/>
      <c r="L860" s="5"/>
      <c r="M860" s="90"/>
      <c r="N860" s="90"/>
      <c r="O860" s="90"/>
      <c r="P860" s="90"/>
      <c r="Q860" s="90"/>
      <c r="R860" s="5"/>
      <c r="S860" s="5"/>
      <c r="T860" s="5"/>
      <c r="U860" s="5"/>
      <c r="V860" s="5"/>
      <c r="W860" s="5"/>
      <c r="X860" s="5"/>
      <c r="Y860" s="90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</row>
    <row r="861" spans="1:67" ht="15.75" customHeight="1">
      <c r="A861" s="5"/>
      <c r="B861" s="5"/>
      <c r="C861" s="5"/>
      <c r="D861" s="5"/>
      <c r="E861" s="5"/>
      <c r="F861" s="90"/>
      <c r="G861" s="5"/>
      <c r="H861" s="5"/>
      <c r="I861" s="5"/>
      <c r="J861" s="5"/>
      <c r="K861" s="5"/>
      <c r="L861" s="5"/>
      <c r="M861" s="90"/>
      <c r="N861" s="90"/>
      <c r="O861" s="90"/>
      <c r="P861" s="90"/>
      <c r="Q861" s="90"/>
      <c r="R861" s="5"/>
      <c r="S861" s="5"/>
      <c r="T861" s="5"/>
      <c r="U861" s="5"/>
      <c r="V861" s="5"/>
      <c r="W861" s="5"/>
      <c r="X861" s="5"/>
      <c r="Y861" s="90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</row>
    <row r="862" spans="1:67" ht="15.75" customHeight="1">
      <c r="A862" s="5"/>
      <c r="B862" s="5"/>
      <c r="C862" s="5"/>
      <c r="D862" s="5"/>
      <c r="E862" s="5"/>
      <c r="F862" s="90"/>
      <c r="G862" s="5"/>
      <c r="H862" s="5"/>
      <c r="I862" s="5"/>
      <c r="J862" s="5"/>
      <c r="K862" s="5"/>
      <c r="L862" s="5"/>
      <c r="M862" s="90"/>
      <c r="N862" s="90"/>
      <c r="O862" s="90"/>
      <c r="P862" s="90"/>
      <c r="Q862" s="90"/>
      <c r="R862" s="5"/>
      <c r="S862" s="5"/>
      <c r="T862" s="5"/>
      <c r="U862" s="5"/>
      <c r="V862" s="5"/>
      <c r="W862" s="5"/>
      <c r="X862" s="5"/>
      <c r="Y862" s="90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</row>
    <row r="863" spans="1:67" ht="15.75" customHeight="1">
      <c r="A863" s="5"/>
      <c r="B863" s="5"/>
      <c r="C863" s="5"/>
      <c r="D863" s="5"/>
      <c r="E863" s="5"/>
      <c r="F863" s="90"/>
      <c r="G863" s="5"/>
      <c r="H863" s="5"/>
      <c r="I863" s="5"/>
      <c r="J863" s="5"/>
      <c r="K863" s="5"/>
      <c r="L863" s="5"/>
      <c r="M863" s="90"/>
      <c r="N863" s="90"/>
      <c r="O863" s="90"/>
      <c r="P863" s="90"/>
      <c r="Q863" s="90"/>
      <c r="R863" s="5"/>
      <c r="S863" s="5"/>
      <c r="T863" s="5"/>
      <c r="U863" s="5"/>
      <c r="V863" s="5"/>
      <c r="W863" s="5"/>
      <c r="X863" s="5"/>
      <c r="Y863" s="90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</row>
    <row r="864" spans="1:67" ht="15.75" customHeight="1">
      <c r="A864" s="5"/>
      <c r="B864" s="5"/>
      <c r="C864" s="5"/>
      <c r="D864" s="5"/>
      <c r="E864" s="5"/>
      <c r="F864" s="90"/>
      <c r="G864" s="5"/>
      <c r="H864" s="5"/>
      <c r="I864" s="5"/>
      <c r="J864" s="5"/>
      <c r="K864" s="5"/>
      <c r="L864" s="5"/>
      <c r="M864" s="90"/>
      <c r="N864" s="90"/>
      <c r="O864" s="90"/>
      <c r="P864" s="90"/>
      <c r="Q864" s="90"/>
      <c r="R864" s="5"/>
      <c r="S864" s="5"/>
      <c r="T864" s="5"/>
      <c r="U864" s="5"/>
      <c r="V864" s="5"/>
      <c r="W864" s="5"/>
      <c r="X864" s="5"/>
      <c r="Y864" s="90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</row>
    <row r="865" spans="1:67" ht="15.75" customHeight="1">
      <c r="A865" s="5"/>
      <c r="B865" s="5"/>
      <c r="C865" s="5"/>
      <c r="D865" s="5"/>
      <c r="E865" s="5"/>
      <c r="F865" s="90"/>
      <c r="G865" s="5"/>
      <c r="H865" s="5"/>
      <c r="I865" s="5"/>
      <c r="J865" s="5"/>
      <c r="K865" s="5"/>
      <c r="L865" s="5"/>
      <c r="M865" s="90"/>
      <c r="N865" s="90"/>
      <c r="O865" s="90"/>
      <c r="P865" s="90"/>
      <c r="Q865" s="90"/>
      <c r="R865" s="5"/>
      <c r="S865" s="5"/>
      <c r="T865" s="5"/>
      <c r="U865" s="5"/>
      <c r="V865" s="5"/>
      <c r="W865" s="5"/>
      <c r="X865" s="5"/>
      <c r="Y865" s="90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  <c r="BO865" s="5"/>
    </row>
    <row r="866" spans="1:67" ht="15.75" customHeight="1">
      <c r="A866" s="5"/>
      <c r="B866" s="5"/>
      <c r="C866" s="5"/>
      <c r="D866" s="5"/>
      <c r="E866" s="5"/>
      <c r="F866" s="90"/>
      <c r="G866" s="5"/>
      <c r="H866" s="5"/>
      <c r="I866" s="5"/>
      <c r="J866" s="5"/>
      <c r="K866" s="5"/>
      <c r="L866" s="5"/>
      <c r="M866" s="90"/>
      <c r="N866" s="90"/>
      <c r="O866" s="90"/>
      <c r="P866" s="90"/>
      <c r="Q866" s="90"/>
      <c r="R866" s="5"/>
      <c r="S866" s="5"/>
      <c r="T866" s="5"/>
      <c r="U866" s="5"/>
      <c r="V866" s="5"/>
      <c r="W866" s="5"/>
      <c r="X866" s="5"/>
      <c r="Y866" s="90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  <c r="BO866" s="5"/>
    </row>
    <row r="867" spans="1:67" ht="15.75" customHeight="1">
      <c r="A867" s="5"/>
      <c r="B867" s="5"/>
      <c r="C867" s="5"/>
      <c r="D867" s="5"/>
      <c r="E867" s="5"/>
      <c r="F867" s="90"/>
      <c r="G867" s="5"/>
      <c r="H867" s="5"/>
      <c r="I867" s="5"/>
      <c r="J867" s="5"/>
      <c r="K867" s="5"/>
      <c r="L867" s="5"/>
      <c r="M867" s="90"/>
      <c r="N867" s="90"/>
      <c r="O867" s="90"/>
      <c r="P867" s="90"/>
      <c r="Q867" s="90"/>
      <c r="R867" s="5"/>
      <c r="S867" s="5"/>
      <c r="T867" s="5"/>
      <c r="U867" s="5"/>
      <c r="V867" s="5"/>
      <c r="W867" s="5"/>
      <c r="X867" s="5"/>
      <c r="Y867" s="90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  <c r="BO867" s="5"/>
    </row>
    <row r="868" spans="1:67" ht="15.75" customHeight="1">
      <c r="A868" s="5"/>
      <c r="B868" s="5"/>
      <c r="C868" s="5"/>
      <c r="D868" s="5"/>
      <c r="E868" s="5"/>
      <c r="F868" s="90"/>
      <c r="G868" s="5"/>
      <c r="H868" s="5"/>
      <c r="I868" s="5"/>
      <c r="J868" s="5"/>
      <c r="K868" s="5"/>
      <c r="L868" s="5"/>
      <c r="M868" s="90"/>
      <c r="N868" s="90"/>
      <c r="O868" s="90"/>
      <c r="P868" s="90"/>
      <c r="Q868" s="90"/>
      <c r="R868" s="5"/>
      <c r="S868" s="5"/>
      <c r="T868" s="5"/>
      <c r="U868" s="5"/>
      <c r="V868" s="5"/>
      <c r="W868" s="5"/>
      <c r="X868" s="5"/>
      <c r="Y868" s="90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  <c r="BO868" s="5"/>
    </row>
    <row r="869" spans="1:67" ht="15.75" customHeight="1">
      <c r="A869" s="5"/>
      <c r="B869" s="5"/>
      <c r="C869" s="5"/>
      <c r="D869" s="5"/>
      <c r="E869" s="5"/>
      <c r="F869" s="90"/>
      <c r="G869" s="5"/>
      <c r="H869" s="5"/>
      <c r="I869" s="5"/>
      <c r="J869" s="5"/>
      <c r="K869" s="5"/>
      <c r="L869" s="5"/>
      <c r="M869" s="90"/>
      <c r="N869" s="90"/>
      <c r="O869" s="90"/>
      <c r="P869" s="90"/>
      <c r="Q869" s="90"/>
      <c r="R869" s="5"/>
      <c r="S869" s="5"/>
      <c r="T869" s="5"/>
      <c r="U869" s="5"/>
      <c r="V869" s="5"/>
      <c r="W869" s="5"/>
      <c r="X869" s="5"/>
      <c r="Y869" s="90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  <c r="BO869" s="5"/>
    </row>
    <row r="870" spans="1:67" ht="15.75" customHeight="1">
      <c r="A870" s="5"/>
      <c r="B870" s="5"/>
      <c r="C870" s="5"/>
      <c r="D870" s="5"/>
      <c r="E870" s="5"/>
      <c r="F870" s="90"/>
      <c r="G870" s="5"/>
      <c r="H870" s="5"/>
      <c r="I870" s="5"/>
      <c r="J870" s="5"/>
      <c r="K870" s="5"/>
      <c r="L870" s="5"/>
      <c r="M870" s="90"/>
      <c r="N870" s="90"/>
      <c r="O870" s="90"/>
      <c r="P870" s="90"/>
      <c r="Q870" s="90"/>
      <c r="R870" s="5"/>
      <c r="S870" s="5"/>
      <c r="T870" s="5"/>
      <c r="U870" s="5"/>
      <c r="V870" s="5"/>
      <c r="W870" s="5"/>
      <c r="X870" s="5"/>
      <c r="Y870" s="90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</row>
    <row r="871" spans="1:67" ht="15.75" customHeight="1">
      <c r="A871" s="5"/>
      <c r="B871" s="5"/>
      <c r="C871" s="5"/>
      <c r="D871" s="5"/>
      <c r="E871" s="5"/>
      <c r="F871" s="90"/>
      <c r="G871" s="5"/>
      <c r="H871" s="5"/>
      <c r="I871" s="5"/>
      <c r="J871" s="5"/>
      <c r="K871" s="5"/>
      <c r="L871" s="5"/>
      <c r="M871" s="90"/>
      <c r="N871" s="90"/>
      <c r="O871" s="90"/>
      <c r="P871" s="90"/>
      <c r="Q871" s="90"/>
      <c r="R871" s="5"/>
      <c r="S871" s="5"/>
      <c r="T871" s="5"/>
      <c r="U871" s="5"/>
      <c r="V871" s="5"/>
      <c r="W871" s="5"/>
      <c r="X871" s="5"/>
      <c r="Y871" s="90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  <c r="BO871" s="5"/>
    </row>
    <row r="872" spans="1:67" ht="15.75" customHeight="1">
      <c r="A872" s="5"/>
      <c r="B872" s="5"/>
      <c r="C872" s="5"/>
      <c r="D872" s="5"/>
      <c r="E872" s="5"/>
      <c r="F872" s="90"/>
      <c r="G872" s="5"/>
      <c r="H872" s="5"/>
      <c r="I872" s="5"/>
      <c r="J872" s="5"/>
      <c r="K872" s="5"/>
      <c r="L872" s="5"/>
      <c r="M872" s="90"/>
      <c r="N872" s="90"/>
      <c r="O872" s="90"/>
      <c r="P872" s="90"/>
      <c r="Q872" s="90"/>
      <c r="R872" s="5"/>
      <c r="S872" s="5"/>
      <c r="T872" s="5"/>
      <c r="U872" s="5"/>
      <c r="V872" s="5"/>
      <c r="W872" s="5"/>
      <c r="X872" s="5"/>
      <c r="Y872" s="90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</row>
    <row r="873" spans="1:67" ht="15.75" customHeight="1">
      <c r="A873" s="5"/>
      <c r="B873" s="5"/>
      <c r="C873" s="5"/>
      <c r="D873" s="5"/>
      <c r="E873" s="5"/>
      <c r="F873" s="90"/>
      <c r="G873" s="5"/>
      <c r="H873" s="5"/>
      <c r="I873" s="5"/>
      <c r="J873" s="5"/>
      <c r="K873" s="5"/>
      <c r="L873" s="5"/>
      <c r="M873" s="90"/>
      <c r="N873" s="90"/>
      <c r="O873" s="90"/>
      <c r="P873" s="90"/>
      <c r="Q873" s="90"/>
      <c r="R873" s="5"/>
      <c r="S873" s="5"/>
      <c r="T873" s="5"/>
      <c r="U873" s="5"/>
      <c r="V873" s="5"/>
      <c r="W873" s="5"/>
      <c r="X873" s="5"/>
      <c r="Y873" s="90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  <c r="BO873" s="5"/>
    </row>
    <row r="874" spans="1:67" ht="15.75" customHeight="1">
      <c r="A874" s="5"/>
      <c r="B874" s="5"/>
      <c r="C874" s="5"/>
      <c r="D874" s="5"/>
      <c r="E874" s="5"/>
      <c r="F874" s="90"/>
      <c r="G874" s="5"/>
      <c r="H874" s="5"/>
      <c r="I874" s="5"/>
      <c r="J874" s="5"/>
      <c r="K874" s="5"/>
      <c r="L874" s="5"/>
      <c r="M874" s="90"/>
      <c r="N874" s="90"/>
      <c r="O874" s="90"/>
      <c r="P874" s="90"/>
      <c r="Q874" s="90"/>
      <c r="R874" s="5"/>
      <c r="S874" s="5"/>
      <c r="T874" s="5"/>
      <c r="U874" s="5"/>
      <c r="V874" s="5"/>
      <c r="W874" s="5"/>
      <c r="X874" s="5"/>
      <c r="Y874" s="90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  <c r="BO874" s="5"/>
    </row>
    <row r="875" spans="1:67" ht="15.75" customHeight="1">
      <c r="A875" s="5"/>
      <c r="B875" s="5"/>
      <c r="C875" s="5"/>
      <c r="D875" s="5"/>
      <c r="E875" s="5"/>
      <c r="F875" s="90"/>
      <c r="G875" s="5"/>
      <c r="H875" s="5"/>
      <c r="I875" s="5"/>
      <c r="J875" s="5"/>
      <c r="K875" s="5"/>
      <c r="L875" s="5"/>
      <c r="M875" s="90"/>
      <c r="N875" s="90"/>
      <c r="O875" s="90"/>
      <c r="P875" s="90"/>
      <c r="Q875" s="90"/>
      <c r="R875" s="5"/>
      <c r="S875" s="5"/>
      <c r="T875" s="5"/>
      <c r="U875" s="5"/>
      <c r="V875" s="5"/>
      <c r="W875" s="5"/>
      <c r="X875" s="5"/>
      <c r="Y875" s="90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  <c r="BO875" s="5"/>
    </row>
    <row r="876" spans="1:67" ht="15.75" customHeight="1">
      <c r="A876" s="5"/>
      <c r="B876" s="5"/>
      <c r="C876" s="5"/>
      <c r="D876" s="5"/>
      <c r="E876" s="5"/>
      <c r="F876" s="90"/>
      <c r="G876" s="5"/>
      <c r="H876" s="5"/>
      <c r="I876" s="5"/>
      <c r="J876" s="5"/>
      <c r="K876" s="5"/>
      <c r="L876" s="5"/>
      <c r="M876" s="90"/>
      <c r="N876" s="90"/>
      <c r="O876" s="90"/>
      <c r="P876" s="90"/>
      <c r="Q876" s="90"/>
      <c r="R876" s="5"/>
      <c r="S876" s="5"/>
      <c r="T876" s="5"/>
      <c r="U876" s="5"/>
      <c r="V876" s="5"/>
      <c r="W876" s="5"/>
      <c r="X876" s="5"/>
      <c r="Y876" s="90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  <c r="BO876" s="5"/>
    </row>
    <row r="877" spans="1:67" ht="15.75" customHeight="1">
      <c r="A877" s="5"/>
      <c r="B877" s="5"/>
      <c r="C877" s="5"/>
      <c r="D877" s="5"/>
      <c r="E877" s="5"/>
      <c r="F877" s="90"/>
      <c r="G877" s="5"/>
      <c r="H877" s="5"/>
      <c r="I877" s="5"/>
      <c r="J877" s="5"/>
      <c r="K877" s="5"/>
      <c r="L877" s="5"/>
      <c r="M877" s="90"/>
      <c r="N877" s="90"/>
      <c r="O877" s="90"/>
      <c r="P877" s="90"/>
      <c r="Q877" s="90"/>
      <c r="R877" s="5"/>
      <c r="S877" s="5"/>
      <c r="T877" s="5"/>
      <c r="U877" s="5"/>
      <c r="V877" s="5"/>
      <c r="W877" s="5"/>
      <c r="X877" s="5"/>
      <c r="Y877" s="90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  <c r="BO877" s="5"/>
    </row>
    <row r="878" spans="1:67" ht="15.75" customHeight="1">
      <c r="A878" s="5"/>
      <c r="B878" s="5"/>
      <c r="C878" s="5"/>
      <c r="D878" s="5"/>
      <c r="E878" s="5"/>
      <c r="F878" s="90"/>
      <c r="G878" s="5"/>
      <c r="H878" s="5"/>
      <c r="I878" s="5"/>
      <c r="J878" s="5"/>
      <c r="K878" s="5"/>
      <c r="L878" s="5"/>
      <c r="M878" s="90"/>
      <c r="N878" s="90"/>
      <c r="O878" s="90"/>
      <c r="P878" s="90"/>
      <c r="Q878" s="90"/>
      <c r="R878" s="5"/>
      <c r="S878" s="5"/>
      <c r="T878" s="5"/>
      <c r="U878" s="5"/>
      <c r="V878" s="5"/>
      <c r="W878" s="5"/>
      <c r="X878" s="5"/>
      <c r="Y878" s="90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  <c r="BO878" s="5"/>
    </row>
    <row r="879" spans="1:67" ht="15.75" customHeight="1">
      <c r="A879" s="5"/>
      <c r="B879" s="5"/>
      <c r="C879" s="5"/>
      <c r="D879" s="5"/>
      <c r="E879" s="5"/>
      <c r="F879" s="90"/>
      <c r="G879" s="5"/>
      <c r="H879" s="5"/>
      <c r="I879" s="5"/>
      <c r="J879" s="5"/>
      <c r="K879" s="5"/>
      <c r="L879" s="5"/>
      <c r="M879" s="90"/>
      <c r="N879" s="90"/>
      <c r="O879" s="90"/>
      <c r="P879" s="90"/>
      <c r="Q879" s="90"/>
      <c r="R879" s="5"/>
      <c r="S879" s="5"/>
      <c r="T879" s="5"/>
      <c r="U879" s="5"/>
      <c r="V879" s="5"/>
      <c r="W879" s="5"/>
      <c r="X879" s="5"/>
      <c r="Y879" s="90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  <c r="BO879" s="5"/>
    </row>
    <row r="880" spans="1:67" ht="15.75" customHeight="1">
      <c r="A880" s="5"/>
      <c r="B880" s="5"/>
      <c r="C880" s="5"/>
      <c r="D880" s="5"/>
      <c r="E880" s="5"/>
      <c r="F880" s="90"/>
      <c r="G880" s="5"/>
      <c r="H880" s="5"/>
      <c r="I880" s="5"/>
      <c r="J880" s="5"/>
      <c r="K880" s="5"/>
      <c r="L880" s="5"/>
      <c r="M880" s="90"/>
      <c r="N880" s="90"/>
      <c r="O880" s="90"/>
      <c r="P880" s="90"/>
      <c r="Q880" s="90"/>
      <c r="R880" s="5"/>
      <c r="S880" s="5"/>
      <c r="T880" s="5"/>
      <c r="U880" s="5"/>
      <c r="V880" s="5"/>
      <c r="W880" s="5"/>
      <c r="X880" s="5"/>
      <c r="Y880" s="90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  <c r="BO880" s="5"/>
    </row>
    <row r="881" spans="1:67" ht="15.75" customHeight="1">
      <c r="A881" s="5"/>
      <c r="B881" s="5"/>
      <c r="C881" s="5"/>
      <c r="D881" s="5"/>
      <c r="E881" s="5"/>
      <c r="F881" s="90"/>
      <c r="G881" s="5"/>
      <c r="H881" s="5"/>
      <c r="I881" s="5"/>
      <c r="J881" s="5"/>
      <c r="K881" s="5"/>
      <c r="L881" s="5"/>
      <c r="M881" s="90"/>
      <c r="N881" s="90"/>
      <c r="O881" s="90"/>
      <c r="P881" s="90"/>
      <c r="Q881" s="90"/>
      <c r="R881" s="5"/>
      <c r="S881" s="5"/>
      <c r="T881" s="5"/>
      <c r="U881" s="5"/>
      <c r="V881" s="5"/>
      <c r="W881" s="5"/>
      <c r="X881" s="5"/>
      <c r="Y881" s="90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  <c r="BO881" s="5"/>
    </row>
    <row r="882" spans="1:67" ht="15.75" customHeight="1">
      <c r="A882" s="5"/>
      <c r="B882" s="5"/>
      <c r="C882" s="5"/>
      <c r="D882" s="5"/>
      <c r="E882" s="5"/>
      <c r="F882" s="90"/>
      <c r="G882" s="5"/>
      <c r="H882" s="5"/>
      <c r="I882" s="5"/>
      <c r="J882" s="5"/>
      <c r="K882" s="5"/>
      <c r="L882" s="5"/>
      <c r="M882" s="90"/>
      <c r="N882" s="90"/>
      <c r="O882" s="90"/>
      <c r="P882" s="90"/>
      <c r="Q882" s="90"/>
      <c r="R882" s="5"/>
      <c r="S882" s="5"/>
      <c r="T882" s="5"/>
      <c r="U882" s="5"/>
      <c r="V882" s="5"/>
      <c r="W882" s="5"/>
      <c r="X882" s="5"/>
      <c r="Y882" s="90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  <c r="BO882" s="5"/>
    </row>
    <row r="883" spans="1:67" ht="15.75" customHeight="1">
      <c r="A883" s="5"/>
      <c r="B883" s="5"/>
      <c r="C883" s="5"/>
      <c r="D883" s="5"/>
      <c r="E883" s="5"/>
      <c r="F883" s="90"/>
      <c r="G883" s="5"/>
      <c r="H883" s="5"/>
      <c r="I883" s="5"/>
      <c r="J883" s="5"/>
      <c r="K883" s="5"/>
      <c r="L883" s="5"/>
      <c r="M883" s="90"/>
      <c r="N883" s="90"/>
      <c r="O883" s="90"/>
      <c r="P883" s="90"/>
      <c r="Q883" s="90"/>
      <c r="R883" s="5"/>
      <c r="S883" s="5"/>
      <c r="T883" s="5"/>
      <c r="U883" s="5"/>
      <c r="V883" s="5"/>
      <c r="W883" s="5"/>
      <c r="X883" s="5"/>
      <c r="Y883" s="90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  <c r="BO883" s="5"/>
    </row>
    <row r="884" spans="1:67" ht="15.75" customHeight="1">
      <c r="A884" s="5"/>
      <c r="B884" s="5"/>
      <c r="C884" s="5"/>
      <c r="D884" s="5"/>
      <c r="E884" s="5"/>
      <c r="F884" s="90"/>
      <c r="G884" s="5"/>
      <c r="H884" s="5"/>
      <c r="I884" s="5"/>
      <c r="J884" s="5"/>
      <c r="K884" s="5"/>
      <c r="L884" s="5"/>
      <c r="M884" s="90"/>
      <c r="N884" s="90"/>
      <c r="O884" s="90"/>
      <c r="P884" s="90"/>
      <c r="Q884" s="90"/>
      <c r="R884" s="5"/>
      <c r="S884" s="5"/>
      <c r="T884" s="5"/>
      <c r="U884" s="5"/>
      <c r="V884" s="5"/>
      <c r="W884" s="5"/>
      <c r="X884" s="5"/>
      <c r="Y884" s="90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  <c r="BO884" s="5"/>
    </row>
    <row r="885" spans="1:67" ht="15.75" customHeight="1">
      <c r="A885" s="5"/>
      <c r="B885" s="5"/>
      <c r="C885" s="5"/>
      <c r="D885" s="5"/>
      <c r="E885" s="5"/>
      <c r="F885" s="90"/>
      <c r="G885" s="5"/>
      <c r="H885" s="5"/>
      <c r="I885" s="5"/>
      <c r="J885" s="5"/>
      <c r="K885" s="5"/>
      <c r="L885" s="5"/>
      <c r="M885" s="90"/>
      <c r="N885" s="90"/>
      <c r="O885" s="90"/>
      <c r="P885" s="90"/>
      <c r="Q885" s="90"/>
      <c r="R885" s="5"/>
      <c r="S885" s="5"/>
      <c r="T885" s="5"/>
      <c r="U885" s="5"/>
      <c r="V885" s="5"/>
      <c r="W885" s="5"/>
      <c r="X885" s="5"/>
      <c r="Y885" s="90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  <c r="BO885" s="5"/>
    </row>
    <row r="886" spans="1:67" ht="15.75" customHeight="1">
      <c r="A886" s="5"/>
      <c r="B886" s="5"/>
      <c r="C886" s="5"/>
      <c r="D886" s="5"/>
      <c r="E886" s="5"/>
      <c r="F886" s="90"/>
      <c r="G886" s="5"/>
      <c r="H886" s="5"/>
      <c r="I886" s="5"/>
      <c r="J886" s="5"/>
      <c r="K886" s="5"/>
      <c r="L886" s="5"/>
      <c r="M886" s="90"/>
      <c r="N886" s="90"/>
      <c r="O886" s="90"/>
      <c r="P886" s="90"/>
      <c r="Q886" s="90"/>
      <c r="R886" s="5"/>
      <c r="S886" s="5"/>
      <c r="T886" s="5"/>
      <c r="U886" s="5"/>
      <c r="V886" s="5"/>
      <c r="W886" s="5"/>
      <c r="X886" s="5"/>
      <c r="Y886" s="90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  <c r="BO886" s="5"/>
    </row>
    <row r="887" spans="1:67" ht="15.75" customHeight="1">
      <c r="A887" s="5"/>
      <c r="B887" s="5"/>
      <c r="C887" s="5"/>
      <c r="D887" s="5"/>
      <c r="E887" s="5"/>
      <c r="F887" s="90"/>
      <c r="G887" s="5"/>
      <c r="H887" s="5"/>
      <c r="I887" s="5"/>
      <c r="J887" s="5"/>
      <c r="K887" s="5"/>
      <c r="L887" s="5"/>
      <c r="M887" s="90"/>
      <c r="N887" s="90"/>
      <c r="O887" s="90"/>
      <c r="P887" s="90"/>
      <c r="Q887" s="90"/>
      <c r="R887" s="5"/>
      <c r="S887" s="5"/>
      <c r="T887" s="5"/>
      <c r="U887" s="5"/>
      <c r="V887" s="5"/>
      <c r="W887" s="5"/>
      <c r="X887" s="5"/>
      <c r="Y887" s="90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  <c r="BO887" s="5"/>
    </row>
    <row r="888" spans="1:67" ht="15.75" customHeight="1">
      <c r="A888" s="5"/>
      <c r="B888" s="5"/>
      <c r="C888" s="5"/>
      <c r="D888" s="5"/>
      <c r="E888" s="5"/>
      <c r="F888" s="90"/>
      <c r="G888" s="5"/>
      <c r="H888" s="5"/>
      <c r="I888" s="5"/>
      <c r="J888" s="5"/>
      <c r="K888" s="5"/>
      <c r="L888" s="5"/>
      <c r="M888" s="90"/>
      <c r="N888" s="90"/>
      <c r="O888" s="90"/>
      <c r="P888" s="90"/>
      <c r="Q888" s="90"/>
      <c r="R888" s="5"/>
      <c r="S888" s="5"/>
      <c r="T888" s="5"/>
      <c r="U888" s="5"/>
      <c r="V888" s="5"/>
      <c r="W888" s="5"/>
      <c r="X888" s="5"/>
      <c r="Y888" s="90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  <c r="BO888" s="5"/>
    </row>
    <row r="889" spans="1:67" ht="15.75" customHeight="1">
      <c r="A889" s="5"/>
      <c r="B889" s="5"/>
      <c r="C889" s="5"/>
      <c r="D889" s="5"/>
      <c r="E889" s="5"/>
      <c r="F889" s="90"/>
      <c r="G889" s="5"/>
      <c r="H889" s="5"/>
      <c r="I889" s="5"/>
      <c r="J889" s="5"/>
      <c r="K889" s="5"/>
      <c r="L889" s="5"/>
      <c r="M889" s="90"/>
      <c r="N889" s="90"/>
      <c r="O889" s="90"/>
      <c r="P889" s="90"/>
      <c r="Q889" s="90"/>
      <c r="R889" s="5"/>
      <c r="S889" s="5"/>
      <c r="T889" s="5"/>
      <c r="U889" s="5"/>
      <c r="V889" s="5"/>
      <c r="W889" s="5"/>
      <c r="X889" s="5"/>
      <c r="Y889" s="90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  <c r="BO889" s="5"/>
    </row>
    <row r="890" spans="1:67" ht="15.75" customHeight="1">
      <c r="A890" s="5"/>
      <c r="B890" s="5"/>
      <c r="C890" s="5"/>
      <c r="D890" s="5"/>
      <c r="E890" s="5"/>
      <c r="F890" s="90"/>
      <c r="G890" s="5"/>
      <c r="H890" s="5"/>
      <c r="I890" s="5"/>
      <c r="J890" s="5"/>
      <c r="K890" s="5"/>
      <c r="L890" s="5"/>
      <c r="M890" s="90"/>
      <c r="N890" s="90"/>
      <c r="O890" s="90"/>
      <c r="P890" s="90"/>
      <c r="Q890" s="90"/>
      <c r="R890" s="5"/>
      <c r="S890" s="5"/>
      <c r="T890" s="5"/>
      <c r="U890" s="5"/>
      <c r="V890" s="5"/>
      <c r="W890" s="5"/>
      <c r="X890" s="5"/>
      <c r="Y890" s="90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  <c r="BO890" s="5"/>
    </row>
    <row r="891" spans="1:67" ht="15.75" customHeight="1">
      <c r="A891" s="5"/>
      <c r="B891" s="5"/>
      <c r="C891" s="5"/>
      <c r="D891" s="5"/>
      <c r="E891" s="5"/>
      <c r="F891" s="90"/>
      <c r="G891" s="5"/>
      <c r="H891" s="5"/>
      <c r="I891" s="5"/>
      <c r="J891" s="5"/>
      <c r="K891" s="5"/>
      <c r="L891" s="5"/>
      <c r="M891" s="90"/>
      <c r="N891" s="90"/>
      <c r="O891" s="90"/>
      <c r="P891" s="90"/>
      <c r="Q891" s="90"/>
      <c r="R891" s="5"/>
      <c r="S891" s="5"/>
      <c r="T891" s="5"/>
      <c r="U891" s="5"/>
      <c r="V891" s="5"/>
      <c r="W891" s="5"/>
      <c r="X891" s="5"/>
      <c r="Y891" s="90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  <c r="BO891" s="5"/>
    </row>
    <row r="892" spans="1:67" ht="15.75" customHeight="1">
      <c r="A892" s="5"/>
      <c r="B892" s="5"/>
      <c r="C892" s="5"/>
      <c r="D892" s="5"/>
      <c r="E892" s="5"/>
      <c r="F892" s="90"/>
      <c r="G892" s="5"/>
      <c r="H892" s="5"/>
      <c r="I892" s="5"/>
      <c r="J892" s="5"/>
      <c r="K892" s="5"/>
      <c r="L892" s="5"/>
      <c r="M892" s="90"/>
      <c r="N892" s="90"/>
      <c r="O892" s="90"/>
      <c r="P892" s="90"/>
      <c r="Q892" s="90"/>
      <c r="R892" s="5"/>
      <c r="S892" s="5"/>
      <c r="T892" s="5"/>
      <c r="U892" s="5"/>
      <c r="V892" s="5"/>
      <c r="W892" s="5"/>
      <c r="X892" s="5"/>
      <c r="Y892" s="90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  <c r="BO892" s="5"/>
    </row>
    <row r="893" spans="1:67" ht="15.75" customHeight="1">
      <c r="A893" s="5"/>
      <c r="B893" s="5"/>
      <c r="C893" s="5"/>
      <c r="D893" s="5"/>
      <c r="E893" s="5"/>
      <c r="F893" s="90"/>
      <c r="G893" s="5"/>
      <c r="H893" s="5"/>
      <c r="I893" s="5"/>
      <c r="J893" s="5"/>
      <c r="K893" s="5"/>
      <c r="L893" s="5"/>
      <c r="M893" s="90"/>
      <c r="N893" s="90"/>
      <c r="O893" s="90"/>
      <c r="P893" s="90"/>
      <c r="Q893" s="90"/>
      <c r="R893" s="5"/>
      <c r="S893" s="5"/>
      <c r="T893" s="5"/>
      <c r="U893" s="5"/>
      <c r="V893" s="5"/>
      <c r="W893" s="5"/>
      <c r="X893" s="5"/>
      <c r="Y893" s="90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  <c r="BO893" s="5"/>
    </row>
    <row r="894" spans="1:67" ht="15.75" customHeight="1">
      <c r="A894" s="5"/>
      <c r="B894" s="5"/>
      <c r="C894" s="5"/>
      <c r="D894" s="5"/>
      <c r="E894" s="5"/>
      <c r="F894" s="90"/>
      <c r="G894" s="5"/>
      <c r="H894" s="5"/>
      <c r="I894" s="5"/>
      <c r="J894" s="5"/>
      <c r="K894" s="5"/>
      <c r="L894" s="5"/>
      <c r="M894" s="90"/>
      <c r="N894" s="90"/>
      <c r="O894" s="90"/>
      <c r="P894" s="90"/>
      <c r="Q894" s="90"/>
      <c r="R894" s="5"/>
      <c r="S894" s="5"/>
      <c r="T894" s="5"/>
      <c r="U894" s="5"/>
      <c r="V894" s="5"/>
      <c r="W894" s="5"/>
      <c r="X894" s="5"/>
      <c r="Y894" s="90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  <c r="BO894" s="5"/>
    </row>
    <row r="895" spans="1:67" ht="15.75" customHeight="1">
      <c r="A895" s="5"/>
      <c r="B895" s="5"/>
      <c r="C895" s="5"/>
      <c r="D895" s="5"/>
      <c r="E895" s="5"/>
      <c r="F895" s="90"/>
      <c r="G895" s="5"/>
      <c r="H895" s="5"/>
      <c r="I895" s="5"/>
      <c r="J895" s="5"/>
      <c r="K895" s="5"/>
      <c r="L895" s="5"/>
      <c r="M895" s="90"/>
      <c r="N895" s="90"/>
      <c r="O895" s="90"/>
      <c r="P895" s="90"/>
      <c r="Q895" s="90"/>
      <c r="R895" s="5"/>
      <c r="S895" s="5"/>
      <c r="T895" s="5"/>
      <c r="U895" s="5"/>
      <c r="V895" s="5"/>
      <c r="W895" s="5"/>
      <c r="X895" s="5"/>
      <c r="Y895" s="90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  <c r="BO895" s="5"/>
    </row>
    <row r="896" spans="1:67" ht="15.75" customHeight="1">
      <c r="A896" s="5"/>
      <c r="B896" s="5"/>
      <c r="C896" s="5"/>
      <c r="D896" s="5"/>
      <c r="E896" s="5"/>
      <c r="F896" s="90"/>
      <c r="G896" s="5"/>
      <c r="H896" s="5"/>
      <c r="I896" s="5"/>
      <c r="J896" s="5"/>
      <c r="K896" s="5"/>
      <c r="L896" s="5"/>
      <c r="M896" s="90"/>
      <c r="N896" s="90"/>
      <c r="O896" s="90"/>
      <c r="P896" s="90"/>
      <c r="Q896" s="90"/>
      <c r="R896" s="5"/>
      <c r="S896" s="5"/>
      <c r="T896" s="5"/>
      <c r="U896" s="5"/>
      <c r="V896" s="5"/>
      <c r="W896" s="5"/>
      <c r="X896" s="5"/>
      <c r="Y896" s="90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  <c r="BO896" s="5"/>
    </row>
    <row r="897" spans="1:67" ht="15.75" customHeight="1">
      <c r="A897" s="5"/>
      <c r="B897" s="5"/>
      <c r="C897" s="5"/>
      <c r="D897" s="5"/>
      <c r="E897" s="5"/>
      <c r="F897" s="90"/>
      <c r="G897" s="5"/>
      <c r="H897" s="5"/>
      <c r="I897" s="5"/>
      <c r="J897" s="5"/>
      <c r="K897" s="5"/>
      <c r="L897" s="5"/>
      <c r="M897" s="90"/>
      <c r="N897" s="90"/>
      <c r="O897" s="90"/>
      <c r="P897" s="90"/>
      <c r="Q897" s="90"/>
      <c r="R897" s="5"/>
      <c r="S897" s="5"/>
      <c r="T897" s="5"/>
      <c r="U897" s="5"/>
      <c r="V897" s="5"/>
      <c r="W897" s="5"/>
      <c r="X897" s="5"/>
      <c r="Y897" s="90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  <c r="BO897" s="5"/>
    </row>
    <row r="898" spans="1:67" ht="15.75" customHeight="1">
      <c r="A898" s="5"/>
      <c r="B898" s="5"/>
      <c r="C898" s="5"/>
      <c r="D898" s="5"/>
      <c r="E898" s="5"/>
      <c r="F898" s="90"/>
      <c r="G898" s="5"/>
      <c r="H898" s="5"/>
      <c r="I898" s="5"/>
      <c r="J898" s="5"/>
      <c r="K898" s="5"/>
      <c r="L898" s="5"/>
      <c r="M898" s="90"/>
      <c r="N898" s="90"/>
      <c r="O898" s="90"/>
      <c r="P898" s="90"/>
      <c r="Q898" s="90"/>
      <c r="R898" s="5"/>
      <c r="S898" s="5"/>
      <c r="T898" s="5"/>
      <c r="U898" s="5"/>
      <c r="V898" s="5"/>
      <c r="W898" s="5"/>
      <c r="X898" s="5"/>
      <c r="Y898" s="90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  <c r="BO898" s="5"/>
    </row>
    <row r="899" spans="1:67" ht="15.75" customHeight="1">
      <c r="A899" s="5"/>
      <c r="B899" s="5"/>
      <c r="C899" s="5"/>
      <c r="D899" s="5"/>
      <c r="E899" s="5"/>
      <c r="F899" s="90"/>
      <c r="G899" s="5"/>
      <c r="H899" s="5"/>
      <c r="I899" s="5"/>
      <c r="J899" s="5"/>
      <c r="K899" s="5"/>
      <c r="L899" s="5"/>
      <c r="M899" s="90"/>
      <c r="N899" s="90"/>
      <c r="O899" s="90"/>
      <c r="P899" s="90"/>
      <c r="Q899" s="90"/>
      <c r="R899" s="5"/>
      <c r="S899" s="5"/>
      <c r="T899" s="5"/>
      <c r="U899" s="5"/>
      <c r="V899" s="5"/>
      <c r="W899" s="5"/>
      <c r="X899" s="5"/>
      <c r="Y899" s="90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  <c r="BO899" s="5"/>
    </row>
    <row r="900" spans="1:67" ht="15.75" customHeight="1">
      <c r="A900" s="5"/>
      <c r="B900" s="5"/>
      <c r="C900" s="5"/>
      <c r="D900" s="5"/>
      <c r="E900" s="5"/>
      <c r="F900" s="90"/>
      <c r="G900" s="5"/>
      <c r="H900" s="5"/>
      <c r="I900" s="5"/>
      <c r="J900" s="5"/>
      <c r="K900" s="5"/>
      <c r="L900" s="5"/>
      <c r="M900" s="90"/>
      <c r="N900" s="90"/>
      <c r="O900" s="90"/>
      <c r="P900" s="90"/>
      <c r="Q900" s="90"/>
      <c r="R900" s="5"/>
      <c r="S900" s="5"/>
      <c r="T900" s="5"/>
      <c r="U900" s="5"/>
      <c r="V900" s="5"/>
      <c r="W900" s="5"/>
      <c r="X900" s="5"/>
      <c r="Y900" s="90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  <c r="BO900" s="5"/>
    </row>
    <row r="901" spans="1:67" ht="15.75" customHeight="1">
      <c r="A901" s="5"/>
      <c r="B901" s="5"/>
      <c r="C901" s="5"/>
      <c r="D901" s="5"/>
      <c r="E901" s="5"/>
      <c r="F901" s="90"/>
      <c r="G901" s="5"/>
      <c r="H901" s="5"/>
      <c r="I901" s="5"/>
      <c r="J901" s="5"/>
      <c r="K901" s="5"/>
      <c r="L901" s="5"/>
      <c r="M901" s="90"/>
      <c r="N901" s="90"/>
      <c r="O901" s="90"/>
      <c r="P901" s="90"/>
      <c r="Q901" s="90"/>
      <c r="R901" s="5"/>
      <c r="S901" s="5"/>
      <c r="T901" s="5"/>
      <c r="U901" s="5"/>
      <c r="V901" s="5"/>
      <c r="W901" s="5"/>
      <c r="X901" s="5"/>
      <c r="Y901" s="90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  <c r="BO901" s="5"/>
    </row>
    <row r="902" spans="1:67" ht="15.75" customHeight="1">
      <c r="A902" s="5"/>
      <c r="B902" s="5"/>
      <c r="C902" s="5"/>
      <c r="D902" s="5"/>
      <c r="E902" s="5"/>
      <c r="F902" s="90"/>
      <c r="G902" s="5"/>
      <c r="H902" s="5"/>
      <c r="I902" s="5"/>
      <c r="J902" s="5"/>
      <c r="K902" s="5"/>
      <c r="L902" s="5"/>
      <c r="M902" s="90"/>
      <c r="N902" s="90"/>
      <c r="O902" s="90"/>
      <c r="P902" s="90"/>
      <c r="Q902" s="90"/>
      <c r="R902" s="5"/>
      <c r="S902" s="5"/>
      <c r="T902" s="5"/>
      <c r="U902" s="5"/>
      <c r="V902" s="5"/>
      <c r="W902" s="5"/>
      <c r="X902" s="5"/>
      <c r="Y902" s="90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  <c r="BO902" s="5"/>
    </row>
    <row r="903" spans="1:67" ht="15.75" customHeight="1">
      <c r="A903" s="5"/>
      <c r="B903" s="5"/>
      <c r="C903" s="5"/>
      <c r="D903" s="5"/>
      <c r="E903" s="5"/>
      <c r="F903" s="90"/>
      <c r="G903" s="5"/>
      <c r="H903" s="5"/>
      <c r="I903" s="5"/>
      <c r="J903" s="5"/>
      <c r="K903" s="5"/>
      <c r="L903" s="5"/>
      <c r="M903" s="90"/>
      <c r="N903" s="90"/>
      <c r="O903" s="90"/>
      <c r="P903" s="90"/>
      <c r="Q903" s="90"/>
      <c r="R903" s="5"/>
      <c r="S903" s="5"/>
      <c r="T903" s="5"/>
      <c r="U903" s="5"/>
      <c r="V903" s="5"/>
      <c r="W903" s="5"/>
      <c r="X903" s="5"/>
      <c r="Y903" s="90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  <c r="BO903" s="5"/>
    </row>
    <row r="904" spans="1:67" ht="15.75" customHeight="1">
      <c r="A904" s="5"/>
      <c r="B904" s="5"/>
      <c r="C904" s="5"/>
      <c r="D904" s="5"/>
      <c r="E904" s="5"/>
      <c r="F904" s="90"/>
      <c r="G904" s="5"/>
      <c r="H904" s="5"/>
      <c r="I904" s="5"/>
      <c r="J904" s="5"/>
      <c r="K904" s="5"/>
      <c r="L904" s="5"/>
      <c r="M904" s="90"/>
      <c r="N904" s="90"/>
      <c r="O904" s="90"/>
      <c r="P904" s="90"/>
      <c r="Q904" s="90"/>
      <c r="R904" s="5"/>
      <c r="S904" s="5"/>
      <c r="T904" s="5"/>
      <c r="U904" s="5"/>
      <c r="V904" s="5"/>
      <c r="W904" s="5"/>
      <c r="X904" s="5"/>
      <c r="Y904" s="90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  <c r="BO904" s="5"/>
    </row>
    <row r="905" spans="1:67" ht="15.75" customHeight="1">
      <c r="A905" s="5"/>
      <c r="B905" s="5"/>
      <c r="C905" s="5"/>
      <c r="D905" s="5"/>
      <c r="E905" s="5"/>
      <c r="F905" s="90"/>
      <c r="G905" s="5"/>
      <c r="H905" s="5"/>
      <c r="I905" s="5"/>
      <c r="J905" s="5"/>
      <c r="K905" s="5"/>
      <c r="L905" s="5"/>
      <c r="M905" s="90"/>
      <c r="N905" s="90"/>
      <c r="O905" s="90"/>
      <c r="P905" s="90"/>
      <c r="Q905" s="90"/>
      <c r="R905" s="5"/>
      <c r="S905" s="5"/>
      <c r="T905" s="5"/>
      <c r="U905" s="5"/>
      <c r="V905" s="5"/>
      <c r="W905" s="5"/>
      <c r="X905" s="5"/>
      <c r="Y905" s="90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  <c r="BO905" s="5"/>
    </row>
    <row r="906" spans="1:67" ht="15.75" customHeight="1">
      <c r="A906" s="5"/>
      <c r="B906" s="5"/>
      <c r="C906" s="5"/>
      <c r="D906" s="5"/>
      <c r="E906" s="5"/>
      <c r="F906" s="90"/>
      <c r="G906" s="5"/>
      <c r="H906" s="5"/>
      <c r="I906" s="5"/>
      <c r="J906" s="5"/>
      <c r="K906" s="5"/>
      <c r="L906" s="5"/>
      <c r="M906" s="90"/>
      <c r="N906" s="90"/>
      <c r="O906" s="90"/>
      <c r="P906" s="90"/>
      <c r="Q906" s="90"/>
      <c r="R906" s="5"/>
      <c r="S906" s="5"/>
      <c r="T906" s="5"/>
      <c r="U906" s="5"/>
      <c r="V906" s="5"/>
      <c r="W906" s="5"/>
      <c r="X906" s="5"/>
      <c r="Y906" s="90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  <c r="BO906" s="5"/>
    </row>
    <row r="907" spans="1:67" ht="15.75" customHeight="1">
      <c r="A907" s="5"/>
      <c r="B907" s="5"/>
      <c r="C907" s="5"/>
      <c r="D907" s="5"/>
      <c r="E907" s="5"/>
      <c r="F907" s="90"/>
      <c r="G907" s="5"/>
      <c r="H907" s="5"/>
      <c r="I907" s="5"/>
      <c r="J907" s="5"/>
      <c r="K907" s="5"/>
      <c r="L907" s="5"/>
      <c r="M907" s="90"/>
      <c r="N907" s="90"/>
      <c r="O907" s="90"/>
      <c r="P907" s="90"/>
      <c r="Q907" s="90"/>
      <c r="R907" s="5"/>
      <c r="S907" s="5"/>
      <c r="T907" s="5"/>
      <c r="U907" s="5"/>
      <c r="V907" s="5"/>
      <c r="W907" s="5"/>
      <c r="X907" s="5"/>
      <c r="Y907" s="90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  <c r="BO907" s="5"/>
    </row>
    <row r="908" spans="1:67" ht="15.75" customHeight="1">
      <c r="A908" s="5"/>
      <c r="B908" s="5"/>
      <c r="C908" s="5"/>
      <c r="D908" s="5"/>
      <c r="E908" s="5"/>
      <c r="F908" s="90"/>
      <c r="G908" s="5"/>
      <c r="H908" s="5"/>
      <c r="I908" s="5"/>
      <c r="J908" s="5"/>
      <c r="K908" s="5"/>
      <c r="L908" s="5"/>
      <c r="M908" s="90"/>
      <c r="N908" s="90"/>
      <c r="O908" s="90"/>
      <c r="P908" s="90"/>
      <c r="Q908" s="90"/>
      <c r="R908" s="5"/>
      <c r="S908" s="5"/>
      <c r="T908" s="5"/>
      <c r="U908" s="5"/>
      <c r="V908" s="5"/>
      <c r="W908" s="5"/>
      <c r="X908" s="5"/>
      <c r="Y908" s="90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  <c r="BO908" s="5"/>
    </row>
    <row r="909" spans="1:67" ht="15.75" customHeight="1">
      <c r="A909" s="5"/>
      <c r="B909" s="5"/>
      <c r="C909" s="5"/>
      <c r="D909" s="5"/>
      <c r="E909" s="5"/>
      <c r="F909" s="90"/>
      <c r="G909" s="5"/>
      <c r="H909" s="5"/>
      <c r="I909" s="5"/>
      <c r="J909" s="5"/>
      <c r="K909" s="5"/>
      <c r="L909" s="5"/>
      <c r="M909" s="90"/>
      <c r="N909" s="90"/>
      <c r="O909" s="90"/>
      <c r="P909" s="90"/>
      <c r="Q909" s="90"/>
      <c r="R909" s="5"/>
      <c r="S909" s="5"/>
      <c r="T909" s="5"/>
      <c r="U909" s="5"/>
      <c r="V909" s="5"/>
      <c r="W909" s="5"/>
      <c r="X909" s="5"/>
      <c r="Y909" s="90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  <c r="BO909" s="5"/>
    </row>
    <row r="910" spans="1:67" ht="15.75" customHeight="1">
      <c r="A910" s="5"/>
      <c r="B910" s="5"/>
      <c r="C910" s="5"/>
      <c r="D910" s="5"/>
      <c r="E910" s="5"/>
      <c r="F910" s="90"/>
      <c r="G910" s="5"/>
      <c r="H910" s="5"/>
      <c r="I910" s="5"/>
      <c r="J910" s="5"/>
      <c r="K910" s="5"/>
      <c r="L910" s="5"/>
      <c r="M910" s="90"/>
      <c r="N910" s="90"/>
      <c r="O910" s="90"/>
      <c r="P910" s="90"/>
      <c r="Q910" s="90"/>
      <c r="R910" s="5"/>
      <c r="S910" s="5"/>
      <c r="T910" s="5"/>
      <c r="U910" s="5"/>
      <c r="V910" s="5"/>
      <c r="W910" s="5"/>
      <c r="X910" s="5"/>
      <c r="Y910" s="90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  <c r="BO910" s="5"/>
    </row>
    <row r="911" spans="1:67" ht="15.75" customHeight="1">
      <c r="A911" s="5"/>
      <c r="B911" s="5"/>
      <c r="C911" s="5"/>
      <c r="D911" s="5"/>
      <c r="E911" s="5"/>
      <c r="F911" s="90"/>
      <c r="G911" s="5"/>
      <c r="H911" s="5"/>
      <c r="I911" s="5"/>
      <c r="J911" s="5"/>
      <c r="K911" s="5"/>
      <c r="L911" s="5"/>
      <c r="M911" s="90"/>
      <c r="N911" s="90"/>
      <c r="O911" s="90"/>
      <c r="P911" s="90"/>
      <c r="Q911" s="90"/>
      <c r="R911" s="5"/>
      <c r="S911" s="5"/>
      <c r="T911" s="5"/>
      <c r="U911" s="5"/>
      <c r="V911" s="5"/>
      <c r="W911" s="5"/>
      <c r="X911" s="5"/>
      <c r="Y911" s="90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  <c r="BO911" s="5"/>
    </row>
    <row r="912" spans="1:67" ht="15.75" customHeight="1">
      <c r="A912" s="5"/>
      <c r="B912" s="5"/>
      <c r="C912" s="5"/>
      <c r="D912" s="5"/>
      <c r="E912" s="5"/>
      <c r="F912" s="90"/>
      <c r="G912" s="5"/>
      <c r="H912" s="5"/>
      <c r="I912" s="5"/>
      <c r="J912" s="5"/>
      <c r="K912" s="5"/>
      <c r="L912" s="5"/>
      <c r="M912" s="90"/>
      <c r="N912" s="90"/>
      <c r="O912" s="90"/>
      <c r="P912" s="90"/>
      <c r="Q912" s="90"/>
      <c r="R912" s="5"/>
      <c r="S912" s="5"/>
      <c r="T912" s="5"/>
      <c r="U912" s="5"/>
      <c r="V912" s="5"/>
      <c r="W912" s="5"/>
      <c r="X912" s="5"/>
      <c r="Y912" s="90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  <c r="BO912" s="5"/>
    </row>
    <row r="913" spans="1:67" ht="15.75" customHeight="1">
      <c r="A913" s="5"/>
      <c r="B913" s="5"/>
      <c r="C913" s="5"/>
      <c r="D913" s="5"/>
      <c r="E913" s="5"/>
      <c r="F913" s="90"/>
      <c r="G913" s="5"/>
      <c r="H913" s="5"/>
      <c r="I913" s="5"/>
      <c r="J913" s="5"/>
      <c r="K913" s="5"/>
      <c r="L913" s="5"/>
      <c r="M913" s="90"/>
      <c r="N913" s="90"/>
      <c r="O913" s="90"/>
      <c r="P913" s="90"/>
      <c r="Q913" s="90"/>
      <c r="R913" s="5"/>
      <c r="S913" s="5"/>
      <c r="T913" s="5"/>
      <c r="U913" s="5"/>
      <c r="V913" s="5"/>
      <c r="W913" s="5"/>
      <c r="X913" s="5"/>
      <c r="Y913" s="90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  <c r="BO913" s="5"/>
    </row>
    <row r="914" spans="1:67" ht="15.75" customHeight="1">
      <c r="A914" s="5"/>
      <c r="B914" s="5"/>
      <c r="C914" s="5"/>
      <c r="D914" s="5"/>
      <c r="E914" s="5"/>
      <c r="F914" s="90"/>
      <c r="G914" s="5"/>
      <c r="H914" s="5"/>
      <c r="I914" s="5"/>
      <c r="J914" s="5"/>
      <c r="K914" s="5"/>
      <c r="L914" s="5"/>
      <c r="M914" s="90"/>
      <c r="N914" s="90"/>
      <c r="O914" s="90"/>
      <c r="P914" s="90"/>
      <c r="Q914" s="90"/>
      <c r="R914" s="5"/>
      <c r="S914" s="5"/>
      <c r="T914" s="5"/>
      <c r="U914" s="5"/>
      <c r="V914" s="5"/>
      <c r="W914" s="5"/>
      <c r="X914" s="5"/>
      <c r="Y914" s="90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  <c r="BO914" s="5"/>
    </row>
    <row r="915" spans="1:67" ht="15.75" customHeight="1">
      <c r="A915" s="5"/>
      <c r="B915" s="5"/>
      <c r="C915" s="5"/>
      <c r="D915" s="5"/>
      <c r="E915" s="5"/>
      <c r="F915" s="90"/>
      <c r="G915" s="5"/>
      <c r="H915" s="5"/>
      <c r="I915" s="5"/>
      <c r="J915" s="5"/>
      <c r="K915" s="5"/>
      <c r="L915" s="5"/>
      <c r="M915" s="90"/>
      <c r="N915" s="90"/>
      <c r="O915" s="90"/>
      <c r="P915" s="90"/>
      <c r="Q915" s="90"/>
      <c r="R915" s="5"/>
      <c r="S915" s="5"/>
      <c r="T915" s="5"/>
      <c r="U915" s="5"/>
      <c r="V915" s="5"/>
      <c r="W915" s="5"/>
      <c r="X915" s="5"/>
      <c r="Y915" s="90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  <c r="BO915" s="5"/>
    </row>
    <row r="916" spans="1:67" ht="15.75" customHeight="1">
      <c r="A916" s="5"/>
      <c r="B916" s="5"/>
      <c r="C916" s="5"/>
      <c r="D916" s="5"/>
      <c r="E916" s="5"/>
      <c r="F916" s="90"/>
      <c r="G916" s="5"/>
      <c r="H916" s="5"/>
      <c r="I916" s="5"/>
      <c r="J916" s="5"/>
      <c r="K916" s="5"/>
      <c r="L916" s="5"/>
      <c r="M916" s="90"/>
      <c r="N916" s="90"/>
      <c r="O916" s="90"/>
      <c r="P916" s="90"/>
      <c r="Q916" s="90"/>
      <c r="R916" s="5"/>
      <c r="S916" s="5"/>
      <c r="T916" s="5"/>
      <c r="U916" s="5"/>
      <c r="V916" s="5"/>
      <c r="W916" s="5"/>
      <c r="X916" s="5"/>
      <c r="Y916" s="90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  <c r="BO916" s="5"/>
    </row>
    <row r="917" spans="1:67" ht="15.75" customHeight="1">
      <c r="A917" s="5"/>
      <c r="B917" s="5"/>
      <c r="C917" s="5"/>
      <c r="D917" s="5"/>
      <c r="E917" s="5"/>
      <c r="F917" s="90"/>
      <c r="G917" s="5"/>
      <c r="H917" s="5"/>
      <c r="I917" s="5"/>
      <c r="J917" s="5"/>
      <c r="K917" s="5"/>
      <c r="L917" s="5"/>
      <c r="M917" s="90"/>
      <c r="N917" s="90"/>
      <c r="O917" s="90"/>
      <c r="P917" s="90"/>
      <c r="Q917" s="90"/>
      <c r="R917" s="5"/>
      <c r="S917" s="5"/>
      <c r="T917" s="5"/>
      <c r="U917" s="5"/>
      <c r="V917" s="5"/>
      <c r="W917" s="5"/>
      <c r="X917" s="5"/>
      <c r="Y917" s="90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  <c r="BO917" s="5"/>
    </row>
    <row r="918" spans="1:67" ht="15.75" customHeight="1">
      <c r="A918" s="5"/>
      <c r="B918" s="5"/>
      <c r="C918" s="5"/>
      <c r="D918" s="5"/>
      <c r="E918" s="5"/>
      <c r="F918" s="90"/>
      <c r="G918" s="5"/>
      <c r="H918" s="5"/>
      <c r="I918" s="5"/>
      <c r="J918" s="5"/>
      <c r="K918" s="5"/>
      <c r="L918" s="5"/>
      <c r="M918" s="90"/>
      <c r="N918" s="90"/>
      <c r="O918" s="90"/>
      <c r="P918" s="90"/>
      <c r="Q918" s="90"/>
      <c r="R918" s="5"/>
      <c r="S918" s="5"/>
      <c r="T918" s="5"/>
      <c r="U918" s="5"/>
      <c r="V918" s="5"/>
      <c r="W918" s="5"/>
      <c r="X918" s="5"/>
      <c r="Y918" s="90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  <c r="BO918" s="5"/>
    </row>
    <row r="919" spans="1:67" ht="15.75" customHeight="1">
      <c r="A919" s="5"/>
      <c r="B919" s="5"/>
      <c r="C919" s="5"/>
      <c r="D919" s="5"/>
      <c r="E919" s="5"/>
      <c r="F919" s="90"/>
      <c r="G919" s="5"/>
      <c r="H919" s="5"/>
      <c r="I919" s="5"/>
      <c r="J919" s="5"/>
      <c r="K919" s="5"/>
      <c r="L919" s="5"/>
      <c r="M919" s="90"/>
      <c r="N919" s="90"/>
      <c r="O919" s="90"/>
      <c r="P919" s="90"/>
      <c r="Q919" s="90"/>
      <c r="R919" s="5"/>
      <c r="S919" s="5"/>
      <c r="T919" s="5"/>
      <c r="U919" s="5"/>
      <c r="V919" s="5"/>
      <c r="W919" s="5"/>
      <c r="X919" s="5"/>
      <c r="Y919" s="90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  <c r="BO919" s="5"/>
    </row>
    <row r="920" spans="1:67" ht="15.75" customHeight="1">
      <c r="A920" s="5"/>
      <c r="B920" s="5"/>
      <c r="C920" s="5"/>
      <c r="D920" s="5"/>
      <c r="E920" s="5"/>
      <c r="F920" s="90"/>
      <c r="G920" s="5"/>
      <c r="H920" s="5"/>
      <c r="I920" s="5"/>
      <c r="J920" s="5"/>
      <c r="K920" s="5"/>
      <c r="L920" s="5"/>
      <c r="M920" s="90"/>
      <c r="N920" s="90"/>
      <c r="O920" s="90"/>
      <c r="P920" s="90"/>
      <c r="Q920" s="90"/>
      <c r="R920" s="5"/>
      <c r="S920" s="5"/>
      <c r="T920" s="5"/>
      <c r="U920" s="5"/>
      <c r="V920" s="5"/>
      <c r="W920" s="5"/>
      <c r="X920" s="5"/>
      <c r="Y920" s="90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  <c r="BO920" s="5"/>
    </row>
    <row r="921" spans="1:67" ht="15.75" customHeight="1">
      <c r="A921" s="5"/>
      <c r="B921" s="5"/>
      <c r="C921" s="5"/>
      <c r="D921" s="5"/>
      <c r="E921" s="5"/>
      <c r="F921" s="90"/>
      <c r="G921" s="5"/>
      <c r="H921" s="5"/>
      <c r="I921" s="5"/>
      <c r="J921" s="5"/>
      <c r="K921" s="5"/>
      <c r="L921" s="5"/>
      <c r="M921" s="90"/>
      <c r="N921" s="90"/>
      <c r="O921" s="90"/>
      <c r="P921" s="90"/>
      <c r="Q921" s="90"/>
      <c r="R921" s="5"/>
      <c r="S921" s="5"/>
      <c r="T921" s="5"/>
      <c r="U921" s="5"/>
      <c r="V921" s="5"/>
      <c r="W921" s="5"/>
      <c r="X921" s="5"/>
      <c r="Y921" s="90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  <c r="BO921" s="5"/>
    </row>
    <row r="922" spans="1:67" ht="15.75" customHeight="1">
      <c r="A922" s="5"/>
      <c r="B922" s="5"/>
      <c r="C922" s="5"/>
      <c r="D922" s="5"/>
      <c r="E922" s="5"/>
      <c r="F922" s="90"/>
      <c r="G922" s="5"/>
      <c r="H922" s="5"/>
      <c r="I922" s="5"/>
      <c r="J922" s="5"/>
      <c r="K922" s="5"/>
      <c r="L922" s="5"/>
      <c r="M922" s="90"/>
      <c r="N922" s="90"/>
      <c r="O922" s="90"/>
      <c r="P922" s="90"/>
      <c r="Q922" s="90"/>
      <c r="R922" s="5"/>
      <c r="S922" s="5"/>
      <c r="T922" s="5"/>
      <c r="U922" s="5"/>
      <c r="V922" s="5"/>
      <c r="W922" s="5"/>
      <c r="X922" s="5"/>
      <c r="Y922" s="90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  <c r="BO922" s="5"/>
    </row>
    <row r="923" spans="1:67" ht="15.75" customHeight="1">
      <c r="A923" s="5"/>
      <c r="B923" s="5"/>
      <c r="C923" s="5"/>
      <c r="D923" s="5"/>
      <c r="E923" s="5"/>
      <c r="F923" s="90"/>
      <c r="G923" s="5"/>
      <c r="H923" s="5"/>
      <c r="I923" s="5"/>
      <c r="J923" s="5"/>
      <c r="K923" s="5"/>
      <c r="L923" s="5"/>
      <c r="M923" s="90"/>
      <c r="N923" s="90"/>
      <c r="O923" s="90"/>
      <c r="P923" s="90"/>
      <c r="Q923" s="90"/>
      <c r="R923" s="5"/>
      <c r="S923" s="5"/>
      <c r="T923" s="5"/>
      <c r="U923" s="5"/>
      <c r="V923" s="5"/>
      <c r="W923" s="5"/>
      <c r="X923" s="5"/>
      <c r="Y923" s="90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  <c r="BO923" s="5"/>
    </row>
    <row r="924" spans="1:67" ht="15.75" customHeight="1">
      <c r="A924" s="5"/>
      <c r="B924" s="5"/>
      <c r="C924" s="5"/>
      <c r="D924" s="5"/>
      <c r="E924" s="5"/>
      <c r="F924" s="90"/>
      <c r="G924" s="5"/>
      <c r="H924" s="5"/>
      <c r="I924" s="5"/>
      <c r="J924" s="5"/>
      <c r="K924" s="5"/>
      <c r="L924" s="5"/>
      <c r="M924" s="90"/>
      <c r="N924" s="90"/>
      <c r="O924" s="90"/>
      <c r="P924" s="90"/>
      <c r="Q924" s="90"/>
      <c r="R924" s="5"/>
      <c r="S924" s="5"/>
      <c r="T924" s="5"/>
      <c r="U924" s="5"/>
      <c r="V924" s="5"/>
      <c r="W924" s="5"/>
      <c r="X924" s="5"/>
      <c r="Y924" s="90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  <c r="BO924" s="5"/>
    </row>
    <row r="925" spans="1:67" ht="15.75" customHeight="1">
      <c r="A925" s="5"/>
      <c r="B925" s="5"/>
      <c r="C925" s="5"/>
      <c r="D925" s="5"/>
      <c r="E925" s="5"/>
      <c r="F925" s="90"/>
      <c r="G925" s="5"/>
      <c r="H925" s="5"/>
      <c r="I925" s="5"/>
      <c r="J925" s="5"/>
      <c r="K925" s="5"/>
      <c r="L925" s="5"/>
      <c r="M925" s="90"/>
      <c r="N925" s="90"/>
      <c r="O925" s="90"/>
      <c r="P925" s="90"/>
      <c r="Q925" s="90"/>
      <c r="R925" s="5"/>
      <c r="S925" s="5"/>
      <c r="T925" s="5"/>
      <c r="U925" s="5"/>
      <c r="V925" s="5"/>
      <c r="W925" s="5"/>
      <c r="X925" s="5"/>
      <c r="Y925" s="90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  <c r="BO925" s="5"/>
    </row>
    <row r="926" spans="1:67" ht="15.75" customHeight="1">
      <c r="A926" s="5"/>
      <c r="B926" s="5"/>
      <c r="C926" s="5"/>
      <c r="D926" s="5"/>
      <c r="E926" s="5"/>
      <c r="F926" s="90"/>
      <c r="G926" s="5"/>
      <c r="H926" s="5"/>
      <c r="I926" s="5"/>
      <c r="J926" s="5"/>
      <c r="K926" s="5"/>
      <c r="L926" s="5"/>
      <c r="M926" s="90"/>
      <c r="N926" s="90"/>
      <c r="O926" s="90"/>
      <c r="P926" s="90"/>
      <c r="Q926" s="90"/>
      <c r="R926" s="5"/>
      <c r="S926" s="5"/>
      <c r="T926" s="5"/>
      <c r="U926" s="5"/>
      <c r="V926" s="5"/>
      <c r="W926" s="5"/>
      <c r="X926" s="5"/>
      <c r="Y926" s="90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  <c r="BO926" s="5"/>
    </row>
    <row r="927" spans="1:67" ht="15.75" customHeight="1">
      <c r="A927" s="5"/>
      <c r="B927" s="5"/>
      <c r="C927" s="5"/>
      <c r="D927" s="5"/>
      <c r="E927" s="5"/>
      <c r="F927" s="90"/>
      <c r="G927" s="5"/>
      <c r="H927" s="5"/>
      <c r="I927" s="5"/>
      <c r="J927" s="5"/>
      <c r="K927" s="5"/>
      <c r="L927" s="5"/>
      <c r="M927" s="90"/>
      <c r="N927" s="90"/>
      <c r="O927" s="90"/>
      <c r="P927" s="90"/>
      <c r="Q927" s="90"/>
      <c r="R927" s="5"/>
      <c r="S927" s="5"/>
      <c r="T927" s="5"/>
      <c r="U927" s="5"/>
      <c r="V927" s="5"/>
      <c r="W927" s="5"/>
      <c r="X927" s="5"/>
      <c r="Y927" s="90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  <c r="BO927" s="5"/>
    </row>
    <row r="928" spans="1:67" ht="15.75" customHeight="1">
      <c r="A928" s="5"/>
      <c r="B928" s="5"/>
      <c r="C928" s="5"/>
      <c r="D928" s="5"/>
      <c r="E928" s="5"/>
      <c r="F928" s="90"/>
      <c r="G928" s="5"/>
      <c r="H928" s="5"/>
      <c r="I928" s="5"/>
      <c r="J928" s="5"/>
      <c r="K928" s="5"/>
      <c r="L928" s="5"/>
      <c r="M928" s="90"/>
      <c r="N928" s="90"/>
      <c r="O928" s="90"/>
      <c r="P928" s="90"/>
      <c r="Q928" s="90"/>
      <c r="R928" s="5"/>
      <c r="S928" s="5"/>
      <c r="T928" s="5"/>
      <c r="U928" s="5"/>
      <c r="V928" s="5"/>
      <c r="W928" s="5"/>
      <c r="X928" s="5"/>
      <c r="Y928" s="90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  <c r="BO928" s="5"/>
    </row>
    <row r="929" spans="1:67" ht="15.75" customHeight="1">
      <c r="A929" s="5"/>
      <c r="B929" s="5"/>
      <c r="C929" s="5"/>
      <c r="D929" s="5"/>
      <c r="E929" s="5"/>
      <c r="F929" s="90"/>
      <c r="G929" s="5"/>
      <c r="H929" s="5"/>
      <c r="I929" s="5"/>
      <c r="J929" s="5"/>
      <c r="K929" s="5"/>
      <c r="L929" s="5"/>
      <c r="M929" s="90"/>
      <c r="N929" s="90"/>
      <c r="O929" s="90"/>
      <c r="P929" s="90"/>
      <c r="Q929" s="90"/>
      <c r="R929" s="5"/>
      <c r="S929" s="5"/>
      <c r="T929" s="5"/>
      <c r="U929" s="5"/>
      <c r="V929" s="5"/>
      <c r="W929" s="5"/>
      <c r="X929" s="5"/>
      <c r="Y929" s="90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  <c r="BO929" s="5"/>
    </row>
    <row r="930" spans="1:67" ht="15.75" customHeight="1">
      <c r="A930" s="5"/>
      <c r="B930" s="5"/>
      <c r="C930" s="5"/>
      <c r="D930" s="5"/>
      <c r="E930" s="5"/>
      <c r="F930" s="90"/>
      <c r="G930" s="5"/>
      <c r="H930" s="5"/>
      <c r="I930" s="5"/>
      <c r="J930" s="5"/>
      <c r="K930" s="5"/>
      <c r="L930" s="5"/>
      <c r="M930" s="90"/>
      <c r="N930" s="90"/>
      <c r="O930" s="90"/>
      <c r="P930" s="90"/>
      <c r="Q930" s="90"/>
      <c r="R930" s="5"/>
      <c r="S930" s="5"/>
      <c r="T930" s="5"/>
      <c r="U930" s="5"/>
      <c r="V930" s="5"/>
      <c r="W930" s="5"/>
      <c r="X930" s="5"/>
      <c r="Y930" s="90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  <c r="BO930" s="5"/>
    </row>
    <row r="931" spans="1:67" ht="15.75" customHeight="1">
      <c r="A931" s="5"/>
      <c r="B931" s="5"/>
      <c r="C931" s="5"/>
      <c r="D931" s="5"/>
      <c r="E931" s="5"/>
      <c r="F931" s="90"/>
      <c r="G931" s="5"/>
      <c r="H931" s="5"/>
      <c r="I931" s="5"/>
      <c r="J931" s="5"/>
      <c r="K931" s="5"/>
      <c r="L931" s="5"/>
      <c r="M931" s="90"/>
      <c r="N931" s="90"/>
      <c r="O931" s="90"/>
      <c r="P931" s="90"/>
      <c r="Q931" s="90"/>
      <c r="R931" s="5"/>
      <c r="S931" s="5"/>
      <c r="T931" s="5"/>
      <c r="U931" s="5"/>
      <c r="V931" s="5"/>
      <c r="W931" s="5"/>
      <c r="X931" s="5"/>
      <c r="Y931" s="90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  <c r="BO931" s="5"/>
    </row>
    <row r="932" spans="1:67" ht="15.75" customHeight="1">
      <c r="A932" s="5"/>
      <c r="B932" s="5"/>
      <c r="C932" s="5"/>
      <c r="D932" s="5"/>
      <c r="E932" s="5"/>
      <c r="F932" s="90"/>
      <c r="G932" s="5"/>
      <c r="H932" s="5"/>
      <c r="I932" s="5"/>
      <c r="J932" s="5"/>
      <c r="K932" s="5"/>
      <c r="L932" s="5"/>
      <c r="M932" s="90"/>
      <c r="N932" s="90"/>
      <c r="O932" s="90"/>
      <c r="P932" s="90"/>
      <c r="Q932" s="90"/>
      <c r="R932" s="5"/>
      <c r="S932" s="5"/>
      <c r="T932" s="5"/>
      <c r="U932" s="5"/>
      <c r="V932" s="5"/>
      <c r="W932" s="5"/>
      <c r="X932" s="5"/>
      <c r="Y932" s="90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  <c r="BO932" s="5"/>
    </row>
    <row r="933" spans="1:67" ht="15.75" customHeight="1">
      <c r="A933" s="5"/>
      <c r="B933" s="5"/>
      <c r="C933" s="5"/>
      <c r="D933" s="5"/>
      <c r="E933" s="5"/>
      <c r="F933" s="90"/>
      <c r="G933" s="5"/>
      <c r="H933" s="5"/>
      <c r="I933" s="5"/>
      <c r="J933" s="5"/>
      <c r="K933" s="5"/>
      <c r="L933" s="5"/>
      <c r="M933" s="90"/>
      <c r="N933" s="90"/>
      <c r="O933" s="90"/>
      <c r="P933" s="90"/>
      <c r="Q933" s="90"/>
      <c r="R933" s="5"/>
      <c r="S933" s="5"/>
      <c r="T933" s="5"/>
      <c r="U933" s="5"/>
      <c r="V933" s="5"/>
      <c r="W933" s="5"/>
      <c r="X933" s="5"/>
      <c r="Y933" s="90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  <c r="BO933" s="5"/>
    </row>
    <row r="934" spans="1:67" ht="15.75" customHeight="1">
      <c r="A934" s="5"/>
      <c r="B934" s="5"/>
      <c r="C934" s="5"/>
      <c r="D934" s="5"/>
      <c r="E934" s="5"/>
      <c r="F934" s="90"/>
      <c r="G934" s="5"/>
      <c r="H934" s="5"/>
      <c r="I934" s="5"/>
      <c r="J934" s="5"/>
      <c r="K934" s="5"/>
      <c r="L934" s="5"/>
      <c r="M934" s="90"/>
      <c r="N934" s="90"/>
      <c r="O934" s="90"/>
      <c r="P934" s="90"/>
      <c r="Q934" s="90"/>
      <c r="R934" s="5"/>
      <c r="S934" s="5"/>
      <c r="T934" s="5"/>
      <c r="U934" s="5"/>
      <c r="V934" s="5"/>
      <c r="W934" s="5"/>
      <c r="X934" s="5"/>
      <c r="Y934" s="90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  <c r="BO934" s="5"/>
    </row>
    <row r="935" spans="1:67" ht="15.75" customHeight="1">
      <c r="A935" s="5"/>
      <c r="B935" s="5"/>
      <c r="C935" s="5"/>
      <c r="D935" s="5"/>
      <c r="E935" s="5"/>
      <c r="F935" s="90"/>
      <c r="G935" s="5"/>
      <c r="H935" s="5"/>
      <c r="I935" s="5"/>
      <c r="J935" s="5"/>
      <c r="K935" s="5"/>
      <c r="L935" s="5"/>
      <c r="M935" s="90"/>
      <c r="N935" s="90"/>
      <c r="O935" s="90"/>
      <c r="P935" s="90"/>
      <c r="Q935" s="90"/>
      <c r="R935" s="5"/>
      <c r="S935" s="5"/>
      <c r="T935" s="5"/>
      <c r="U935" s="5"/>
      <c r="V935" s="5"/>
      <c r="W935" s="5"/>
      <c r="X935" s="5"/>
      <c r="Y935" s="90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  <c r="BO935" s="5"/>
    </row>
    <row r="936" spans="1:67" ht="15.75" customHeight="1">
      <c r="A936" s="5"/>
      <c r="B936" s="5"/>
      <c r="C936" s="5"/>
      <c r="D936" s="5"/>
      <c r="E936" s="5"/>
      <c r="F936" s="90"/>
      <c r="G936" s="5"/>
      <c r="H936" s="5"/>
      <c r="I936" s="5"/>
      <c r="J936" s="5"/>
      <c r="K936" s="5"/>
      <c r="L936" s="5"/>
      <c r="M936" s="90"/>
      <c r="N936" s="90"/>
      <c r="O936" s="90"/>
      <c r="P936" s="90"/>
      <c r="Q936" s="90"/>
      <c r="R936" s="5"/>
      <c r="S936" s="5"/>
      <c r="T936" s="5"/>
      <c r="U936" s="5"/>
      <c r="V936" s="5"/>
      <c r="W936" s="5"/>
      <c r="X936" s="5"/>
      <c r="Y936" s="90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  <c r="BO936" s="5"/>
    </row>
    <row r="937" spans="1:67" ht="15.75" customHeight="1">
      <c r="A937" s="5"/>
      <c r="B937" s="5"/>
      <c r="C937" s="5"/>
      <c r="D937" s="5"/>
      <c r="E937" s="5"/>
      <c r="F937" s="90"/>
      <c r="G937" s="5"/>
      <c r="H937" s="5"/>
      <c r="I937" s="5"/>
      <c r="J937" s="5"/>
      <c r="K937" s="5"/>
      <c r="L937" s="5"/>
      <c r="M937" s="90"/>
      <c r="N937" s="90"/>
      <c r="O937" s="90"/>
      <c r="P937" s="90"/>
      <c r="Q937" s="90"/>
      <c r="R937" s="5"/>
      <c r="S937" s="5"/>
      <c r="T937" s="5"/>
      <c r="U937" s="5"/>
      <c r="V937" s="5"/>
      <c r="W937" s="5"/>
      <c r="X937" s="5"/>
      <c r="Y937" s="90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  <c r="BO937" s="5"/>
    </row>
    <row r="938" spans="1:67" ht="15.75" customHeight="1">
      <c r="A938" s="5"/>
      <c r="B938" s="5"/>
      <c r="C938" s="5"/>
      <c r="D938" s="5"/>
      <c r="E938" s="5"/>
      <c r="F938" s="90"/>
      <c r="G938" s="5"/>
      <c r="H938" s="5"/>
      <c r="I938" s="5"/>
      <c r="J938" s="5"/>
      <c r="K938" s="5"/>
      <c r="L938" s="5"/>
      <c r="M938" s="90"/>
      <c r="N938" s="90"/>
      <c r="O938" s="90"/>
      <c r="P938" s="90"/>
      <c r="Q938" s="90"/>
      <c r="R938" s="5"/>
      <c r="S938" s="5"/>
      <c r="T938" s="5"/>
      <c r="U938" s="5"/>
      <c r="V938" s="5"/>
      <c r="W938" s="5"/>
      <c r="X938" s="5"/>
      <c r="Y938" s="90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  <c r="BO938" s="5"/>
    </row>
    <row r="939" spans="1:67" ht="15.75" customHeight="1">
      <c r="A939" s="5"/>
      <c r="B939" s="5"/>
      <c r="C939" s="5"/>
      <c r="D939" s="5"/>
      <c r="E939" s="5"/>
      <c r="F939" s="90"/>
      <c r="G939" s="5"/>
      <c r="H939" s="5"/>
      <c r="I939" s="5"/>
      <c r="J939" s="5"/>
      <c r="K939" s="5"/>
      <c r="L939" s="5"/>
      <c r="M939" s="90"/>
      <c r="N939" s="90"/>
      <c r="O939" s="90"/>
      <c r="P939" s="90"/>
      <c r="Q939" s="90"/>
      <c r="R939" s="5"/>
      <c r="S939" s="5"/>
      <c r="T939" s="5"/>
      <c r="U939" s="5"/>
      <c r="V939" s="5"/>
      <c r="W939" s="5"/>
      <c r="X939" s="5"/>
      <c r="Y939" s="90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  <c r="BO939" s="5"/>
    </row>
    <row r="940" spans="1:67" ht="15.75" customHeight="1">
      <c r="A940" s="5"/>
      <c r="B940" s="5"/>
      <c r="C940" s="5"/>
      <c r="D940" s="5"/>
      <c r="E940" s="5"/>
      <c r="F940" s="90"/>
      <c r="G940" s="5"/>
      <c r="H940" s="5"/>
      <c r="I940" s="5"/>
      <c r="J940" s="5"/>
      <c r="K940" s="5"/>
      <c r="L940" s="5"/>
      <c r="M940" s="90"/>
      <c r="N940" s="90"/>
      <c r="O940" s="90"/>
      <c r="P940" s="90"/>
      <c r="Q940" s="90"/>
      <c r="R940" s="5"/>
      <c r="S940" s="5"/>
      <c r="T940" s="5"/>
      <c r="U940" s="5"/>
      <c r="V940" s="5"/>
      <c r="W940" s="5"/>
      <c r="X940" s="5"/>
      <c r="Y940" s="90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  <c r="BO940" s="5"/>
    </row>
    <row r="941" spans="1:67" ht="15.75" customHeight="1">
      <c r="A941" s="5"/>
      <c r="B941" s="5"/>
      <c r="C941" s="5"/>
      <c r="D941" s="5"/>
      <c r="E941" s="5"/>
      <c r="F941" s="90"/>
      <c r="G941" s="5"/>
      <c r="H941" s="5"/>
      <c r="I941" s="5"/>
      <c r="J941" s="5"/>
      <c r="K941" s="5"/>
      <c r="L941" s="5"/>
      <c r="M941" s="90"/>
      <c r="N941" s="90"/>
      <c r="O941" s="90"/>
      <c r="P941" s="90"/>
      <c r="Q941" s="90"/>
      <c r="R941" s="5"/>
      <c r="S941" s="5"/>
      <c r="T941" s="5"/>
      <c r="U941" s="5"/>
      <c r="V941" s="5"/>
      <c r="W941" s="5"/>
      <c r="X941" s="5"/>
      <c r="Y941" s="90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  <c r="BO941" s="5"/>
    </row>
    <row r="942" spans="1:67" ht="15.75" customHeight="1">
      <c r="A942" s="5"/>
      <c r="B942" s="5"/>
      <c r="C942" s="5"/>
      <c r="D942" s="5"/>
      <c r="E942" s="5"/>
      <c r="F942" s="90"/>
      <c r="G942" s="5"/>
      <c r="H942" s="5"/>
      <c r="I942" s="5"/>
      <c r="J942" s="5"/>
      <c r="K942" s="5"/>
      <c r="L942" s="5"/>
      <c r="M942" s="90"/>
      <c r="N942" s="90"/>
      <c r="O942" s="90"/>
      <c r="P942" s="90"/>
      <c r="Q942" s="90"/>
      <c r="R942" s="5"/>
      <c r="S942" s="5"/>
      <c r="T942" s="5"/>
      <c r="U942" s="5"/>
      <c r="V942" s="5"/>
      <c r="W942" s="5"/>
      <c r="X942" s="5"/>
      <c r="Y942" s="90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  <c r="BO942" s="5"/>
    </row>
    <row r="943" spans="1:67" ht="15.75" customHeight="1">
      <c r="A943" s="5"/>
      <c r="B943" s="5"/>
      <c r="C943" s="5"/>
      <c r="D943" s="5"/>
      <c r="E943" s="5"/>
      <c r="F943" s="90"/>
      <c r="G943" s="5"/>
      <c r="H943" s="5"/>
      <c r="I943" s="5"/>
      <c r="J943" s="5"/>
      <c r="K943" s="5"/>
      <c r="L943" s="5"/>
      <c r="M943" s="90"/>
      <c r="N943" s="90"/>
      <c r="O943" s="90"/>
      <c r="P943" s="90"/>
      <c r="Q943" s="90"/>
      <c r="R943" s="5"/>
      <c r="S943" s="5"/>
      <c r="T943" s="5"/>
      <c r="U943" s="5"/>
      <c r="V943" s="5"/>
      <c r="W943" s="5"/>
      <c r="X943" s="5"/>
      <c r="Y943" s="90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  <c r="BO943" s="5"/>
    </row>
    <row r="944" spans="1:67" ht="15.75" customHeight="1">
      <c r="A944" s="5"/>
      <c r="B944" s="5"/>
      <c r="C944" s="5"/>
      <c r="D944" s="5"/>
      <c r="E944" s="5"/>
      <c r="F944" s="90"/>
      <c r="G944" s="5"/>
      <c r="H944" s="5"/>
      <c r="I944" s="5"/>
      <c r="J944" s="5"/>
      <c r="K944" s="5"/>
      <c r="L944" s="5"/>
      <c r="M944" s="90"/>
      <c r="N944" s="90"/>
      <c r="O944" s="90"/>
      <c r="P944" s="90"/>
      <c r="Q944" s="90"/>
      <c r="R944" s="5"/>
      <c r="S944" s="5"/>
      <c r="T944" s="5"/>
      <c r="U944" s="5"/>
      <c r="V944" s="5"/>
      <c r="W944" s="5"/>
      <c r="X944" s="5"/>
      <c r="Y944" s="90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  <c r="BO944" s="5"/>
    </row>
    <row r="945" spans="1:67" ht="15.75" customHeight="1">
      <c r="A945" s="5"/>
      <c r="B945" s="5"/>
      <c r="C945" s="5"/>
      <c r="D945" s="5"/>
      <c r="E945" s="5"/>
      <c r="F945" s="90"/>
      <c r="G945" s="5"/>
      <c r="H945" s="5"/>
      <c r="I945" s="5"/>
      <c r="J945" s="5"/>
      <c r="K945" s="5"/>
      <c r="L945" s="5"/>
      <c r="M945" s="90"/>
      <c r="N945" s="90"/>
      <c r="O945" s="90"/>
      <c r="P945" s="90"/>
      <c r="Q945" s="90"/>
      <c r="R945" s="5"/>
      <c r="S945" s="5"/>
      <c r="T945" s="5"/>
      <c r="U945" s="5"/>
      <c r="V945" s="5"/>
      <c r="W945" s="5"/>
      <c r="X945" s="5"/>
      <c r="Y945" s="90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  <c r="BO945" s="5"/>
    </row>
    <row r="946" spans="1:67" ht="15.75" customHeight="1">
      <c r="A946" s="5"/>
      <c r="B946" s="5"/>
      <c r="C946" s="5"/>
      <c r="D946" s="5"/>
      <c r="E946" s="5"/>
      <c r="F946" s="90"/>
      <c r="G946" s="5"/>
      <c r="H946" s="5"/>
      <c r="I946" s="5"/>
      <c r="J946" s="5"/>
      <c r="K946" s="5"/>
      <c r="L946" s="5"/>
      <c r="M946" s="90"/>
      <c r="N946" s="90"/>
      <c r="O946" s="90"/>
      <c r="P946" s="90"/>
      <c r="Q946" s="90"/>
      <c r="R946" s="5"/>
      <c r="S946" s="5"/>
      <c r="T946" s="5"/>
      <c r="U946" s="5"/>
      <c r="V946" s="5"/>
      <c r="W946" s="5"/>
      <c r="X946" s="5"/>
      <c r="Y946" s="90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  <c r="BO946" s="5"/>
    </row>
    <row r="947" spans="1:67" ht="15.75" customHeight="1">
      <c r="A947" s="5"/>
      <c r="B947" s="5"/>
      <c r="C947" s="5"/>
      <c r="D947" s="5"/>
      <c r="E947" s="5"/>
      <c r="F947" s="90"/>
      <c r="G947" s="5"/>
      <c r="H947" s="5"/>
      <c r="I947" s="5"/>
      <c r="J947" s="5"/>
      <c r="K947" s="5"/>
      <c r="L947" s="5"/>
      <c r="M947" s="90"/>
      <c r="N947" s="90"/>
      <c r="O947" s="90"/>
      <c r="P947" s="90"/>
      <c r="Q947" s="90"/>
      <c r="R947" s="5"/>
      <c r="S947" s="5"/>
      <c r="T947" s="5"/>
      <c r="U947" s="5"/>
      <c r="V947" s="5"/>
      <c r="W947" s="5"/>
      <c r="X947" s="5"/>
      <c r="Y947" s="90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  <c r="BO947" s="5"/>
    </row>
    <row r="948" spans="1:67" ht="15.75" customHeight="1">
      <c r="A948" s="5"/>
      <c r="B948" s="5"/>
      <c r="C948" s="5"/>
      <c r="D948" s="5"/>
      <c r="E948" s="5"/>
      <c r="F948" s="90"/>
      <c r="G948" s="5"/>
      <c r="H948" s="5"/>
      <c r="I948" s="5"/>
      <c r="J948" s="5"/>
      <c r="K948" s="5"/>
      <c r="L948" s="5"/>
      <c r="M948" s="90"/>
      <c r="N948" s="90"/>
      <c r="O948" s="90"/>
      <c r="P948" s="90"/>
      <c r="Q948" s="90"/>
      <c r="R948" s="5"/>
      <c r="S948" s="5"/>
      <c r="T948" s="5"/>
      <c r="U948" s="5"/>
      <c r="V948" s="5"/>
      <c r="W948" s="5"/>
      <c r="X948" s="5"/>
      <c r="Y948" s="90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  <c r="BO948" s="5"/>
    </row>
    <row r="949" spans="1:67" ht="15.75" customHeight="1">
      <c r="A949" s="5"/>
      <c r="B949" s="5"/>
      <c r="C949" s="5"/>
      <c r="D949" s="5"/>
      <c r="E949" s="5"/>
      <c r="F949" s="90"/>
      <c r="G949" s="5"/>
      <c r="H949" s="5"/>
      <c r="I949" s="5"/>
      <c r="J949" s="5"/>
      <c r="K949" s="5"/>
      <c r="L949" s="5"/>
      <c r="M949" s="90"/>
      <c r="N949" s="90"/>
      <c r="O949" s="90"/>
      <c r="P949" s="90"/>
      <c r="Q949" s="90"/>
      <c r="R949" s="5"/>
      <c r="S949" s="5"/>
      <c r="T949" s="5"/>
      <c r="U949" s="5"/>
      <c r="V949" s="5"/>
      <c r="W949" s="5"/>
      <c r="X949" s="5"/>
      <c r="Y949" s="90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  <c r="BO949" s="5"/>
    </row>
    <row r="950" spans="1:67" ht="15.75" customHeight="1">
      <c r="A950" s="5"/>
      <c r="B950" s="5"/>
      <c r="C950" s="5"/>
      <c r="D950" s="5"/>
      <c r="E950" s="5"/>
      <c r="F950" s="90"/>
      <c r="G950" s="5"/>
      <c r="H950" s="5"/>
      <c r="I950" s="5"/>
      <c r="J950" s="5"/>
      <c r="K950" s="5"/>
      <c r="L950" s="5"/>
      <c r="M950" s="90"/>
      <c r="N950" s="90"/>
      <c r="O950" s="90"/>
      <c r="P950" s="90"/>
      <c r="Q950" s="90"/>
      <c r="R950" s="5"/>
      <c r="S950" s="5"/>
      <c r="T950" s="5"/>
      <c r="U950" s="5"/>
      <c r="V950" s="5"/>
      <c r="W950" s="5"/>
      <c r="X950" s="5"/>
      <c r="Y950" s="90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  <c r="BO950" s="5"/>
    </row>
    <row r="951" spans="1:67" ht="15.75" customHeight="1">
      <c r="A951" s="5"/>
      <c r="B951" s="5"/>
      <c r="C951" s="5"/>
      <c r="D951" s="5"/>
      <c r="E951" s="5"/>
      <c r="F951" s="90"/>
      <c r="G951" s="5"/>
      <c r="H951" s="5"/>
      <c r="I951" s="5"/>
      <c r="J951" s="5"/>
      <c r="K951" s="5"/>
      <c r="L951" s="5"/>
      <c r="M951" s="90"/>
      <c r="N951" s="90"/>
      <c r="O951" s="90"/>
      <c r="P951" s="90"/>
      <c r="Q951" s="90"/>
      <c r="R951" s="5"/>
      <c r="S951" s="5"/>
      <c r="T951" s="5"/>
      <c r="U951" s="5"/>
      <c r="V951" s="5"/>
      <c r="W951" s="5"/>
      <c r="X951" s="5"/>
      <c r="Y951" s="90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  <c r="BO951" s="5"/>
    </row>
    <row r="952" spans="1:67" ht="15.75" customHeight="1">
      <c r="A952" s="5"/>
      <c r="B952" s="5"/>
      <c r="C952" s="5"/>
      <c r="D952" s="5"/>
      <c r="E952" s="5"/>
      <c r="F952" s="90"/>
      <c r="G952" s="5"/>
      <c r="H952" s="5"/>
      <c r="I952" s="5"/>
      <c r="J952" s="5"/>
      <c r="K952" s="5"/>
      <c r="L952" s="5"/>
      <c r="M952" s="90"/>
      <c r="N952" s="90"/>
      <c r="O952" s="90"/>
      <c r="P952" s="90"/>
      <c r="Q952" s="90"/>
      <c r="R952" s="5"/>
      <c r="S952" s="5"/>
      <c r="T952" s="5"/>
      <c r="U952" s="5"/>
      <c r="V952" s="5"/>
      <c r="W952" s="5"/>
      <c r="X952" s="5"/>
      <c r="Y952" s="90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  <c r="BO952" s="5"/>
    </row>
    <row r="953" spans="1:67" ht="15.75" customHeight="1">
      <c r="A953" s="5"/>
      <c r="B953" s="5"/>
      <c r="C953" s="5"/>
      <c r="D953" s="5"/>
      <c r="E953" s="5"/>
      <c r="F953" s="90"/>
      <c r="G953" s="5"/>
      <c r="H953" s="5"/>
      <c r="I953" s="5"/>
      <c r="J953" s="5"/>
      <c r="K953" s="5"/>
      <c r="L953" s="5"/>
      <c r="M953" s="90"/>
      <c r="N953" s="90"/>
      <c r="O953" s="90"/>
      <c r="P953" s="90"/>
      <c r="Q953" s="90"/>
      <c r="R953" s="5"/>
      <c r="S953" s="5"/>
      <c r="T953" s="5"/>
      <c r="U953" s="5"/>
      <c r="V953" s="5"/>
      <c r="W953" s="5"/>
      <c r="X953" s="5"/>
      <c r="Y953" s="90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  <c r="BO953" s="5"/>
    </row>
    <row r="954" spans="1:67" ht="15.75" customHeight="1">
      <c r="A954" s="5"/>
      <c r="B954" s="5"/>
      <c r="C954" s="5"/>
      <c r="D954" s="5"/>
      <c r="E954" s="5"/>
      <c r="F954" s="90"/>
      <c r="G954" s="5"/>
      <c r="H954" s="5"/>
      <c r="I954" s="5"/>
      <c r="J954" s="5"/>
      <c r="K954" s="5"/>
      <c r="L954" s="5"/>
      <c r="M954" s="90"/>
      <c r="N954" s="90"/>
      <c r="O954" s="90"/>
      <c r="P954" s="90"/>
      <c r="Q954" s="90"/>
      <c r="R954" s="5"/>
      <c r="S954" s="5"/>
      <c r="T954" s="5"/>
      <c r="U954" s="5"/>
      <c r="V954" s="5"/>
      <c r="W954" s="5"/>
      <c r="X954" s="5"/>
      <c r="Y954" s="90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  <c r="BO954" s="5"/>
    </row>
    <row r="955" spans="1:67" ht="15.75" customHeight="1">
      <c r="A955" s="5"/>
      <c r="B955" s="5"/>
      <c r="C955" s="5"/>
      <c r="D955" s="5"/>
      <c r="E955" s="5"/>
      <c r="F955" s="90"/>
      <c r="G955" s="5"/>
      <c r="H955" s="5"/>
      <c r="I955" s="5"/>
      <c r="J955" s="5"/>
      <c r="K955" s="5"/>
      <c r="L955" s="5"/>
      <c r="M955" s="90"/>
      <c r="N955" s="90"/>
      <c r="O955" s="90"/>
      <c r="P955" s="90"/>
      <c r="Q955" s="90"/>
      <c r="R955" s="5"/>
      <c r="S955" s="5"/>
      <c r="T955" s="5"/>
      <c r="U955" s="5"/>
      <c r="V955" s="5"/>
      <c r="W955" s="5"/>
      <c r="X955" s="5"/>
      <c r="Y955" s="90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  <c r="BO955" s="5"/>
    </row>
    <row r="956" spans="1:67" ht="15.75" customHeight="1">
      <c r="A956" s="5"/>
      <c r="B956" s="5"/>
      <c r="C956" s="5"/>
      <c r="D956" s="5"/>
      <c r="E956" s="5"/>
      <c r="F956" s="90"/>
      <c r="G956" s="5"/>
      <c r="H956" s="5"/>
      <c r="I956" s="5"/>
      <c r="J956" s="5"/>
      <c r="K956" s="5"/>
      <c r="L956" s="5"/>
      <c r="M956" s="90"/>
      <c r="N956" s="90"/>
      <c r="O956" s="90"/>
      <c r="P956" s="90"/>
      <c r="Q956" s="90"/>
      <c r="R956" s="5"/>
      <c r="S956" s="5"/>
      <c r="T956" s="5"/>
      <c r="U956" s="5"/>
      <c r="V956" s="5"/>
      <c r="W956" s="5"/>
      <c r="X956" s="5"/>
      <c r="Y956" s="90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  <c r="BO956" s="5"/>
    </row>
    <row r="957" spans="1:67" ht="15.75" customHeight="1">
      <c r="A957" s="5"/>
      <c r="B957" s="5"/>
      <c r="C957" s="5"/>
      <c r="D957" s="5"/>
      <c r="E957" s="5"/>
      <c r="F957" s="90"/>
      <c r="G957" s="5"/>
      <c r="H957" s="5"/>
      <c r="I957" s="5"/>
      <c r="J957" s="5"/>
      <c r="K957" s="5"/>
      <c r="L957" s="5"/>
      <c r="M957" s="90"/>
      <c r="N957" s="90"/>
      <c r="O957" s="90"/>
      <c r="P957" s="90"/>
      <c r="Q957" s="90"/>
      <c r="R957" s="5"/>
      <c r="S957" s="5"/>
      <c r="T957" s="5"/>
      <c r="U957" s="5"/>
      <c r="V957" s="5"/>
      <c r="W957" s="5"/>
      <c r="X957" s="5"/>
      <c r="Y957" s="90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  <c r="BO957" s="5"/>
    </row>
    <row r="958" spans="1:67" ht="15.75" customHeight="1">
      <c r="A958" s="5"/>
      <c r="B958" s="5"/>
      <c r="C958" s="5"/>
      <c r="D958" s="5"/>
      <c r="E958" s="5"/>
      <c r="F958" s="90"/>
      <c r="G958" s="5"/>
      <c r="H958" s="5"/>
      <c r="I958" s="5"/>
      <c r="J958" s="5"/>
      <c r="K958" s="5"/>
      <c r="L958" s="5"/>
      <c r="M958" s="90"/>
      <c r="N958" s="90"/>
      <c r="O958" s="90"/>
      <c r="P958" s="90"/>
      <c r="Q958" s="90"/>
      <c r="R958" s="5"/>
      <c r="S958" s="5"/>
      <c r="T958" s="5"/>
      <c r="U958" s="5"/>
      <c r="V958" s="5"/>
      <c r="W958" s="5"/>
      <c r="X958" s="5"/>
      <c r="Y958" s="90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  <c r="BO958" s="5"/>
    </row>
    <row r="959" spans="1:67" ht="15.75" customHeight="1">
      <c r="A959" s="5"/>
      <c r="B959" s="5"/>
      <c r="C959" s="5"/>
      <c r="D959" s="5"/>
      <c r="E959" s="5"/>
      <c r="F959" s="90"/>
      <c r="G959" s="5"/>
      <c r="H959" s="5"/>
      <c r="I959" s="5"/>
      <c r="J959" s="5"/>
      <c r="K959" s="5"/>
      <c r="L959" s="5"/>
      <c r="M959" s="90"/>
      <c r="N959" s="90"/>
      <c r="O959" s="90"/>
      <c r="P959" s="90"/>
      <c r="Q959" s="90"/>
      <c r="R959" s="5"/>
      <c r="S959" s="5"/>
      <c r="T959" s="5"/>
      <c r="U959" s="5"/>
      <c r="V959" s="5"/>
      <c r="W959" s="5"/>
      <c r="X959" s="5"/>
      <c r="Y959" s="90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  <c r="BO959" s="5"/>
    </row>
    <row r="960" spans="1:67" ht="15.75" customHeight="1">
      <c r="A960" s="5"/>
      <c r="B960" s="5"/>
      <c r="C960" s="5"/>
      <c r="D960" s="5"/>
      <c r="E960" s="5"/>
      <c r="F960" s="90"/>
      <c r="G960" s="5"/>
      <c r="H960" s="5"/>
      <c r="I960" s="5"/>
      <c r="J960" s="5"/>
      <c r="K960" s="5"/>
      <c r="L960" s="5"/>
      <c r="M960" s="90"/>
      <c r="N960" s="90"/>
      <c r="O960" s="90"/>
      <c r="P960" s="90"/>
      <c r="Q960" s="90"/>
      <c r="R960" s="5"/>
      <c r="S960" s="5"/>
      <c r="T960" s="5"/>
      <c r="U960" s="5"/>
      <c r="V960" s="5"/>
      <c r="W960" s="5"/>
      <c r="X960" s="5"/>
      <c r="Y960" s="90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  <c r="BO960" s="5"/>
    </row>
    <row r="961" spans="1:67" ht="15.75" customHeight="1">
      <c r="A961" s="5"/>
      <c r="B961" s="5"/>
      <c r="C961" s="5"/>
      <c r="D961" s="5"/>
      <c r="E961" s="5"/>
      <c r="F961" s="90"/>
      <c r="G961" s="5"/>
      <c r="H961" s="5"/>
      <c r="I961" s="5"/>
      <c r="J961" s="5"/>
      <c r="K961" s="5"/>
      <c r="L961" s="5"/>
      <c r="M961" s="90"/>
      <c r="N961" s="90"/>
      <c r="O961" s="90"/>
      <c r="P961" s="90"/>
      <c r="Q961" s="90"/>
      <c r="R961" s="5"/>
      <c r="S961" s="5"/>
      <c r="T961" s="5"/>
      <c r="U961" s="5"/>
      <c r="V961" s="5"/>
      <c r="W961" s="5"/>
      <c r="X961" s="5"/>
      <c r="Y961" s="90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  <c r="BO961" s="5"/>
    </row>
    <row r="962" spans="1:67" ht="15.75" customHeight="1">
      <c r="A962" s="5"/>
      <c r="B962" s="5"/>
      <c r="C962" s="5"/>
      <c r="D962" s="5"/>
      <c r="E962" s="5"/>
      <c r="F962" s="90"/>
      <c r="G962" s="5"/>
      <c r="H962" s="5"/>
      <c r="I962" s="5"/>
      <c r="J962" s="5"/>
      <c r="K962" s="5"/>
      <c r="L962" s="5"/>
      <c r="M962" s="90"/>
      <c r="N962" s="90"/>
      <c r="O962" s="90"/>
      <c r="P962" s="90"/>
      <c r="Q962" s="90"/>
      <c r="R962" s="5"/>
      <c r="S962" s="5"/>
      <c r="T962" s="5"/>
      <c r="U962" s="5"/>
      <c r="V962" s="5"/>
      <c r="W962" s="5"/>
      <c r="X962" s="5"/>
      <c r="Y962" s="90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  <c r="BO962" s="5"/>
    </row>
    <row r="963" spans="1:67" ht="15.75" customHeight="1">
      <c r="A963" s="5"/>
      <c r="B963" s="5"/>
      <c r="C963" s="5"/>
      <c r="D963" s="5"/>
      <c r="E963" s="5"/>
      <c r="F963" s="90"/>
      <c r="G963" s="5"/>
      <c r="H963" s="5"/>
      <c r="I963" s="5"/>
      <c r="J963" s="5"/>
      <c r="K963" s="5"/>
      <c r="L963" s="5"/>
      <c r="M963" s="90"/>
      <c r="N963" s="90"/>
      <c r="O963" s="90"/>
      <c r="P963" s="90"/>
      <c r="Q963" s="90"/>
      <c r="R963" s="5"/>
      <c r="S963" s="5"/>
      <c r="T963" s="5"/>
      <c r="U963" s="5"/>
      <c r="V963" s="5"/>
      <c r="W963" s="5"/>
      <c r="X963" s="5"/>
      <c r="Y963" s="90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  <c r="BO963" s="5"/>
    </row>
    <row r="964" spans="1:67" ht="15.75" customHeight="1">
      <c r="A964" s="5"/>
      <c r="B964" s="5"/>
      <c r="C964" s="5"/>
      <c r="D964" s="5"/>
      <c r="E964" s="5"/>
      <c r="F964" s="90"/>
      <c r="G964" s="5"/>
      <c r="H964" s="5"/>
      <c r="I964" s="5"/>
      <c r="J964" s="5"/>
      <c r="K964" s="5"/>
      <c r="L964" s="5"/>
      <c r="M964" s="90"/>
      <c r="N964" s="90"/>
      <c r="O964" s="90"/>
      <c r="P964" s="90"/>
      <c r="Q964" s="90"/>
      <c r="R964" s="5"/>
      <c r="S964" s="5"/>
      <c r="T964" s="5"/>
      <c r="U964" s="5"/>
      <c r="V964" s="5"/>
      <c r="W964" s="5"/>
      <c r="X964" s="5"/>
      <c r="Y964" s="90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  <c r="BO964" s="5"/>
    </row>
    <row r="965" spans="1:67" ht="15.75" customHeight="1">
      <c r="A965" s="5"/>
      <c r="B965" s="5"/>
      <c r="C965" s="5"/>
      <c r="D965" s="5"/>
      <c r="E965" s="5"/>
      <c r="F965" s="90"/>
      <c r="G965" s="5"/>
      <c r="H965" s="5"/>
      <c r="I965" s="5"/>
      <c r="J965" s="5"/>
      <c r="K965" s="5"/>
      <c r="L965" s="5"/>
      <c r="M965" s="90"/>
      <c r="N965" s="90"/>
      <c r="O965" s="90"/>
      <c r="P965" s="90"/>
      <c r="Q965" s="90"/>
      <c r="R965" s="5"/>
      <c r="S965" s="5"/>
      <c r="T965" s="5"/>
      <c r="U965" s="5"/>
      <c r="V965" s="5"/>
      <c r="W965" s="5"/>
      <c r="X965" s="5"/>
      <c r="Y965" s="90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  <c r="BO965" s="5"/>
    </row>
    <row r="966" spans="1:67" ht="15.75" customHeight="1">
      <c r="A966" s="5"/>
      <c r="B966" s="5"/>
      <c r="C966" s="5"/>
      <c r="D966" s="5"/>
      <c r="E966" s="5"/>
      <c r="F966" s="90"/>
      <c r="G966" s="5"/>
      <c r="H966" s="5"/>
      <c r="I966" s="5"/>
      <c r="J966" s="5"/>
      <c r="K966" s="5"/>
      <c r="L966" s="5"/>
      <c r="M966" s="90"/>
      <c r="N966" s="90"/>
      <c r="O966" s="90"/>
      <c r="P966" s="90"/>
      <c r="Q966" s="90"/>
      <c r="R966" s="5"/>
      <c r="S966" s="5"/>
      <c r="T966" s="5"/>
      <c r="U966" s="5"/>
      <c r="V966" s="5"/>
      <c r="W966" s="5"/>
      <c r="X966" s="5"/>
      <c r="Y966" s="90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  <c r="BO966" s="5"/>
    </row>
    <row r="967" spans="1:67" ht="15.75" customHeight="1">
      <c r="A967" s="5"/>
      <c r="B967" s="5"/>
      <c r="C967" s="5"/>
      <c r="D967" s="5"/>
      <c r="E967" s="5"/>
      <c r="F967" s="90"/>
      <c r="G967" s="5"/>
      <c r="H967" s="5"/>
      <c r="I967" s="5"/>
      <c r="J967" s="5"/>
      <c r="K967" s="5"/>
      <c r="L967" s="5"/>
      <c r="M967" s="90"/>
      <c r="N967" s="90"/>
      <c r="O967" s="90"/>
      <c r="P967" s="90"/>
      <c r="Q967" s="90"/>
      <c r="R967" s="5"/>
      <c r="S967" s="5"/>
      <c r="T967" s="5"/>
      <c r="U967" s="5"/>
      <c r="V967" s="5"/>
      <c r="W967" s="5"/>
      <c r="X967" s="5"/>
      <c r="Y967" s="90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  <c r="BO967" s="5"/>
    </row>
    <row r="968" spans="1:67" ht="15.75" customHeight="1">
      <c r="A968" s="5"/>
      <c r="B968" s="5"/>
      <c r="C968" s="5"/>
      <c r="D968" s="5"/>
      <c r="E968" s="5"/>
      <c r="F968" s="90"/>
      <c r="G968" s="5"/>
      <c r="H968" s="5"/>
      <c r="I968" s="5"/>
      <c r="J968" s="5"/>
      <c r="K968" s="5"/>
      <c r="L968" s="5"/>
      <c r="M968" s="90"/>
      <c r="N968" s="90"/>
      <c r="O968" s="90"/>
      <c r="P968" s="90"/>
      <c r="Q968" s="90"/>
      <c r="R968" s="5"/>
      <c r="S968" s="5"/>
      <c r="T968" s="5"/>
      <c r="U968" s="5"/>
      <c r="V968" s="5"/>
      <c r="W968" s="5"/>
      <c r="X968" s="5"/>
      <c r="Y968" s="90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  <c r="BO968" s="5"/>
    </row>
    <row r="969" spans="1:67" ht="15.75" customHeight="1">
      <c r="A969" s="5"/>
      <c r="B969" s="5"/>
      <c r="C969" s="5"/>
      <c r="D969" s="5"/>
      <c r="E969" s="5"/>
      <c r="F969" s="90"/>
      <c r="G969" s="5"/>
      <c r="H969" s="5"/>
      <c r="I969" s="5"/>
      <c r="J969" s="5"/>
      <c r="K969" s="5"/>
      <c r="L969" s="5"/>
      <c r="M969" s="90"/>
      <c r="N969" s="90"/>
      <c r="O969" s="90"/>
      <c r="P969" s="90"/>
      <c r="Q969" s="90"/>
      <c r="R969" s="5"/>
      <c r="S969" s="5"/>
      <c r="T969" s="5"/>
      <c r="U969" s="5"/>
      <c r="V969" s="5"/>
      <c r="W969" s="5"/>
      <c r="X969" s="5"/>
      <c r="Y969" s="90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  <c r="BO969" s="5"/>
    </row>
    <row r="970" spans="1:67" ht="15.75" customHeight="1">
      <c r="A970" s="5"/>
      <c r="B970" s="5"/>
      <c r="C970" s="5"/>
      <c r="D970" s="5"/>
      <c r="E970" s="5"/>
      <c r="F970" s="90"/>
      <c r="G970" s="5"/>
      <c r="H970" s="5"/>
      <c r="I970" s="5"/>
      <c r="J970" s="5"/>
      <c r="K970" s="5"/>
      <c r="L970" s="5"/>
      <c r="M970" s="90"/>
      <c r="N970" s="90"/>
      <c r="O970" s="90"/>
      <c r="P970" s="90"/>
      <c r="Q970" s="90"/>
      <c r="R970" s="5"/>
      <c r="S970" s="5"/>
      <c r="T970" s="5"/>
      <c r="U970" s="5"/>
      <c r="V970" s="5"/>
      <c r="W970" s="5"/>
      <c r="X970" s="5"/>
      <c r="Y970" s="90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  <c r="BO970" s="5"/>
    </row>
    <row r="971" spans="1:67" ht="15.75" customHeight="1">
      <c r="A971" s="5"/>
      <c r="B971" s="5"/>
      <c r="C971" s="5"/>
      <c r="D971" s="5"/>
      <c r="E971" s="5"/>
      <c r="F971" s="90"/>
      <c r="G971" s="5"/>
      <c r="H971" s="5"/>
      <c r="I971" s="5"/>
      <c r="J971" s="5"/>
      <c r="K971" s="5"/>
      <c r="L971" s="5"/>
      <c r="M971" s="90"/>
      <c r="N971" s="90"/>
      <c r="O971" s="90"/>
      <c r="P971" s="90"/>
      <c r="Q971" s="90"/>
      <c r="R971" s="5"/>
      <c r="S971" s="5"/>
      <c r="T971" s="5"/>
      <c r="U971" s="5"/>
      <c r="V971" s="5"/>
      <c r="W971" s="5"/>
      <c r="X971" s="5"/>
      <c r="Y971" s="90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  <c r="BO971" s="5"/>
    </row>
    <row r="972" spans="1:67" ht="15.75" customHeight="1">
      <c r="A972" s="5"/>
      <c r="B972" s="5"/>
      <c r="C972" s="5"/>
      <c r="D972" s="5"/>
      <c r="E972" s="5"/>
      <c r="F972" s="90"/>
      <c r="G972" s="5"/>
      <c r="H972" s="5"/>
      <c r="I972" s="5"/>
      <c r="J972" s="5"/>
      <c r="K972" s="5"/>
      <c r="L972" s="5"/>
      <c r="M972" s="90"/>
      <c r="N972" s="90"/>
      <c r="O972" s="90"/>
      <c r="P972" s="90"/>
      <c r="Q972" s="90"/>
      <c r="R972" s="5"/>
      <c r="S972" s="5"/>
      <c r="T972" s="5"/>
      <c r="U972" s="5"/>
      <c r="V972" s="5"/>
      <c r="W972" s="5"/>
      <c r="X972" s="5"/>
      <c r="Y972" s="90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  <c r="BO972" s="5"/>
    </row>
    <row r="973" spans="1:67" ht="15.75" customHeight="1">
      <c r="A973" s="5"/>
      <c r="B973" s="5"/>
      <c r="C973" s="5"/>
      <c r="D973" s="5"/>
      <c r="E973" s="5"/>
      <c r="F973" s="90"/>
      <c r="G973" s="5"/>
      <c r="H973" s="5"/>
      <c r="I973" s="5"/>
      <c r="J973" s="5"/>
      <c r="K973" s="5"/>
      <c r="L973" s="5"/>
      <c r="M973" s="90"/>
      <c r="N973" s="90"/>
      <c r="O973" s="90"/>
      <c r="P973" s="90"/>
      <c r="Q973" s="90"/>
      <c r="R973" s="5"/>
      <c r="S973" s="5"/>
      <c r="T973" s="5"/>
      <c r="U973" s="5"/>
      <c r="V973" s="5"/>
      <c r="W973" s="5"/>
      <c r="X973" s="5"/>
      <c r="Y973" s="90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  <c r="BO973" s="5"/>
    </row>
    <row r="974" spans="1:67" ht="15.75" customHeight="1">
      <c r="A974" s="5"/>
      <c r="B974" s="5"/>
      <c r="C974" s="5"/>
      <c r="D974" s="5"/>
      <c r="E974" s="5"/>
      <c r="F974" s="90"/>
      <c r="G974" s="5"/>
      <c r="H974" s="5"/>
      <c r="I974" s="5"/>
      <c r="J974" s="5"/>
      <c r="K974" s="5"/>
      <c r="L974" s="5"/>
      <c r="M974" s="90"/>
      <c r="N974" s="90"/>
      <c r="O974" s="90"/>
      <c r="P974" s="90"/>
      <c r="Q974" s="90"/>
      <c r="R974" s="5"/>
      <c r="S974" s="5"/>
      <c r="T974" s="5"/>
      <c r="U974" s="5"/>
      <c r="V974" s="5"/>
      <c r="W974" s="5"/>
      <c r="X974" s="5"/>
      <c r="Y974" s="90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  <c r="BO974" s="5"/>
    </row>
    <row r="975" spans="1:67" ht="15.75" customHeight="1">
      <c r="A975" s="5"/>
      <c r="B975" s="5"/>
      <c r="C975" s="5"/>
      <c r="D975" s="5"/>
      <c r="E975" s="5"/>
      <c r="F975" s="90"/>
      <c r="G975" s="5"/>
      <c r="H975" s="5"/>
      <c r="I975" s="5"/>
      <c r="J975" s="5"/>
      <c r="K975" s="5"/>
      <c r="L975" s="5"/>
      <c r="M975" s="90"/>
      <c r="N975" s="90"/>
      <c r="O975" s="90"/>
      <c r="P975" s="90"/>
      <c r="Q975" s="90"/>
      <c r="R975" s="5"/>
      <c r="S975" s="5"/>
      <c r="T975" s="5"/>
      <c r="U975" s="5"/>
      <c r="V975" s="5"/>
      <c r="W975" s="5"/>
      <c r="X975" s="5"/>
      <c r="Y975" s="90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  <c r="BO975" s="5"/>
    </row>
    <row r="976" spans="1:67" ht="15.75" customHeight="1">
      <c r="A976" s="5"/>
      <c r="B976" s="5"/>
      <c r="C976" s="5"/>
      <c r="D976" s="5"/>
      <c r="E976" s="5"/>
      <c r="F976" s="90"/>
      <c r="G976" s="5"/>
      <c r="H976" s="5"/>
      <c r="I976" s="5"/>
      <c r="J976" s="5"/>
      <c r="K976" s="5"/>
      <c r="L976" s="5"/>
      <c r="M976" s="90"/>
      <c r="N976" s="90"/>
      <c r="O976" s="90"/>
      <c r="P976" s="90"/>
      <c r="Q976" s="90"/>
      <c r="R976" s="5"/>
      <c r="S976" s="5"/>
      <c r="T976" s="5"/>
      <c r="U976" s="5"/>
      <c r="V976" s="5"/>
      <c r="W976" s="5"/>
      <c r="X976" s="5"/>
      <c r="Y976" s="90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  <c r="BO976" s="5"/>
    </row>
    <row r="977" spans="1:67" ht="15.75" customHeight="1">
      <c r="A977" s="5"/>
      <c r="B977" s="5"/>
      <c r="C977" s="5"/>
      <c r="D977" s="5"/>
      <c r="E977" s="5"/>
      <c r="F977" s="90"/>
      <c r="G977" s="5"/>
      <c r="H977" s="5"/>
      <c r="I977" s="5"/>
      <c r="J977" s="5"/>
      <c r="K977" s="5"/>
      <c r="L977" s="5"/>
      <c r="M977" s="90"/>
      <c r="N977" s="90"/>
      <c r="O977" s="90"/>
      <c r="P977" s="90"/>
      <c r="Q977" s="90"/>
      <c r="R977" s="5"/>
      <c r="S977" s="5"/>
      <c r="T977" s="5"/>
      <c r="U977" s="5"/>
      <c r="V977" s="5"/>
      <c r="W977" s="5"/>
      <c r="X977" s="5"/>
      <c r="Y977" s="90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  <c r="BO977" s="5"/>
    </row>
    <row r="978" spans="1:67" ht="15.75" customHeight="1">
      <c r="A978" s="5"/>
      <c r="B978" s="5"/>
      <c r="C978" s="5"/>
      <c r="D978" s="5"/>
      <c r="E978" s="5"/>
      <c r="F978" s="90"/>
      <c r="G978" s="5"/>
      <c r="H978" s="5"/>
      <c r="I978" s="5"/>
      <c r="J978" s="5"/>
      <c r="K978" s="5"/>
      <c r="L978" s="5"/>
      <c r="M978" s="90"/>
      <c r="N978" s="90"/>
      <c r="O978" s="90"/>
      <c r="P978" s="90"/>
      <c r="Q978" s="90"/>
      <c r="R978" s="5"/>
      <c r="S978" s="5"/>
      <c r="T978" s="5"/>
      <c r="U978" s="5"/>
      <c r="V978" s="5"/>
      <c r="W978" s="5"/>
      <c r="X978" s="5"/>
      <c r="Y978" s="90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  <c r="BO978" s="5"/>
    </row>
    <row r="979" spans="1:67" ht="15.75" customHeight="1">
      <c r="A979" s="5"/>
      <c r="B979" s="5"/>
      <c r="C979" s="5"/>
      <c r="D979" s="5"/>
      <c r="E979" s="5"/>
      <c r="F979" s="90"/>
      <c r="G979" s="5"/>
      <c r="H979" s="5"/>
      <c r="I979" s="5"/>
      <c r="J979" s="5"/>
      <c r="K979" s="5"/>
      <c r="L979" s="5"/>
      <c r="M979" s="90"/>
      <c r="N979" s="90"/>
      <c r="O979" s="90"/>
      <c r="P979" s="90"/>
      <c r="Q979" s="90"/>
      <c r="R979" s="5"/>
      <c r="S979" s="5"/>
      <c r="T979" s="5"/>
      <c r="U979" s="5"/>
      <c r="V979" s="5"/>
      <c r="W979" s="5"/>
      <c r="X979" s="5"/>
      <c r="Y979" s="90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  <c r="BO979" s="5"/>
    </row>
    <row r="980" spans="1:67" ht="15.75" customHeight="1">
      <c r="A980" s="5"/>
      <c r="B980" s="5"/>
      <c r="C980" s="5"/>
      <c r="D980" s="5"/>
      <c r="E980" s="5"/>
      <c r="F980" s="90"/>
      <c r="G980" s="5"/>
      <c r="H980" s="5"/>
      <c r="I980" s="5"/>
      <c r="J980" s="5"/>
      <c r="K980" s="5"/>
      <c r="L980" s="5"/>
      <c r="M980" s="90"/>
      <c r="N980" s="90"/>
      <c r="O980" s="90"/>
      <c r="P980" s="90"/>
      <c r="Q980" s="90"/>
      <c r="R980" s="5"/>
      <c r="S980" s="5"/>
      <c r="T980" s="5"/>
      <c r="U980" s="5"/>
      <c r="V980" s="5"/>
      <c r="W980" s="5"/>
      <c r="X980" s="5"/>
      <c r="Y980" s="90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  <c r="BO980" s="5"/>
    </row>
    <row r="981" spans="1:67" ht="15.75" customHeight="1">
      <c r="A981" s="5"/>
      <c r="B981" s="5"/>
      <c r="C981" s="5"/>
      <c r="D981" s="5"/>
      <c r="E981" s="5"/>
      <c r="F981" s="90"/>
      <c r="G981" s="5"/>
      <c r="H981" s="5"/>
      <c r="I981" s="5"/>
      <c r="J981" s="5"/>
      <c r="K981" s="5"/>
      <c r="L981" s="5"/>
      <c r="M981" s="90"/>
      <c r="N981" s="90"/>
      <c r="O981" s="90"/>
      <c r="P981" s="90"/>
      <c r="Q981" s="90"/>
      <c r="R981" s="5"/>
      <c r="S981" s="5"/>
      <c r="T981" s="5"/>
      <c r="U981" s="5"/>
      <c r="V981" s="5"/>
      <c r="W981" s="5"/>
      <c r="X981" s="5"/>
      <c r="Y981" s="90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  <c r="BO981" s="5"/>
    </row>
    <row r="982" spans="1:67" ht="15.75" customHeight="1">
      <c r="A982" s="5"/>
      <c r="B982" s="5"/>
      <c r="C982" s="5"/>
      <c r="D982" s="5"/>
      <c r="E982" s="5"/>
      <c r="F982" s="90"/>
      <c r="G982" s="5"/>
      <c r="H982" s="5"/>
      <c r="I982" s="5"/>
      <c r="J982" s="5"/>
      <c r="K982" s="5"/>
      <c r="L982" s="5"/>
      <c r="M982" s="90"/>
      <c r="N982" s="90"/>
      <c r="O982" s="90"/>
      <c r="P982" s="90"/>
      <c r="Q982" s="90"/>
      <c r="R982" s="5"/>
      <c r="S982" s="5"/>
      <c r="T982" s="5"/>
      <c r="U982" s="5"/>
      <c r="V982" s="5"/>
      <c r="W982" s="5"/>
      <c r="X982" s="5"/>
      <c r="Y982" s="90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  <c r="BO982" s="5"/>
    </row>
    <row r="983" spans="1:67" ht="15.75" customHeight="1">
      <c r="A983" s="5"/>
      <c r="B983" s="5"/>
      <c r="C983" s="5"/>
      <c r="D983" s="5"/>
      <c r="E983" s="5"/>
      <c r="F983" s="90"/>
      <c r="G983" s="5"/>
      <c r="H983" s="5"/>
      <c r="I983" s="5"/>
      <c r="J983" s="5"/>
      <c r="K983" s="5"/>
      <c r="L983" s="5"/>
      <c r="M983" s="90"/>
      <c r="N983" s="90"/>
      <c r="O983" s="90"/>
      <c r="P983" s="90"/>
      <c r="Q983" s="90"/>
      <c r="R983" s="5"/>
      <c r="S983" s="5"/>
      <c r="T983" s="5"/>
      <c r="U983" s="5"/>
      <c r="V983" s="5"/>
      <c r="W983" s="5"/>
      <c r="X983" s="5"/>
      <c r="Y983" s="90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  <c r="BO983" s="5"/>
    </row>
    <row r="984" spans="1:67" ht="15.75" customHeight="1">
      <c r="A984" s="5"/>
      <c r="B984" s="5"/>
      <c r="C984" s="5"/>
      <c r="D984" s="5"/>
      <c r="E984" s="5"/>
      <c r="F984" s="90"/>
      <c r="G984" s="5"/>
      <c r="H984" s="5"/>
      <c r="I984" s="5"/>
      <c r="J984" s="5"/>
      <c r="K984" s="5"/>
      <c r="L984" s="5"/>
      <c r="M984" s="90"/>
      <c r="N984" s="90"/>
      <c r="O984" s="90"/>
      <c r="P984" s="90"/>
      <c r="Q984" s="90"/>
      <c r="R984" s="5"/>
      <c r="S984" s="5"/>
      <c r="T984" s="5"/>
      <c r="U984" s="5"/>
      <c r="V984" s="5"/>
      <c r="W984" s="5"/>
      <c r="X984" s="5"/>
      <c r="Y984" s="90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  <c r="BO984" s="5"/>
    </row>
    <row r="985" spans="1:67" ht="15.75" customHeight="1">
      <c r="A985" s="5"/>
      <c r="B985" s="5"/>
      <c r="C985" s="5"/>
      <c r="D985" s="5"/>
      <c r="E985" s="5"/>
      <c r="F985" s="90"/>
      <c r="G985" s="5"/>
      <c r="H985" s="5"/>
      <c r="I985" s="5"/>
      <c r="J985" s="5"/>
      <c r="K985" s="5"/>
      <c r="L985" s="5"/>
      <c r="M985" s="90"/>
      <c r="N985" s="90"/>
      <c r="O985" s="90"/>
      <c r="P985" s="90"/>
      <c r="Q985" s="90"/>
      <c r="R985" s="5"/>
      <c r="S985" s="5"/>
      <c r="T985" s="5"/>
      <c r="U985" s="5"/>
      <c r="V985" s="5"/>
      <c r="W985" s="5"/>
      <c r="X985" s="5"/>
      <c r="Y985" s="90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  <c r="BO985" s="5"/>
    </row>
    <row r="986" spans="1:67" ht="15.75" customHeight="1">
      <c r="A986" s="5"/>
      <c r="B986" s="5"/>
      <c r="C986" s="5"/>
      <c r="D986" s="5"/>
      <c r="E986" s="5"/>
      <c r="F986" s="90"/>
      <c r="G986" s="5"/>
      <c r="H986" s="5"/>
      <c r="I986" s="5"/>
      <c r="J986" s="5"/>
      <c r="K986" s="5"/>
      <c r="L986" s="5"/>
      <c r="M986" s="90"/>
      <c r="N986" s="90"/>
      <c r="O986" s="90"/>
      <c r="P986" s="90"/>
      <c r="Q986" s="90"/>
      <c r="R986" s="5"/>
      <c r="S986" s="5"/>
      <c r="T986" s="5"/>
      <c r="U986" s="5"/>
      <c r="V986" s="5"/>
      <c r="W986" s="5"/>
      <c r="X986" s="5"/>
      <c r="Y986" s="90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  <c r="BO986" s="5"/>
    </row>
    <row r="987" spans="1:67" ht="15.75" customHeight="1">
      <c r="A987" s="5"/>
      <c r="B987" s="5"/>
      <c r="C987" s="5"/>
      <c r="D987" s="5"/>
      <c r="E987" s="5"/>
      <c r="F987" s="90"/>
      <c r="G987" s="5"/>
      <c r="H987" s="5"/>
      <c r="I987" s="5"/>
      <c r="J987" s="5"/>
      <c r="K987" s="5"/>
      <c r="L987" s="5"/>
      <c r="M987" s="90"/>
      <c r="N987" s="90"/>
      <c r="O987" s="90"/>
      <c r="P987" s="90"/>
      <c r="Q987" s="90"/>
      <c r="R987" s="5"/>
      <c r="S987" s="5"/>
      <c r="T987" s="5"/>
      <c r="U987" s="5"/>
      <c r="V987" s="5"/>
      <c r="W987" s="5"/>
      <c r="X987" s="5"/>
      <c r="Y987" s="90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  <c r="BO987" s="5"/>
    </row>
    <row r="988" spans="1:67" ht="15.75" customHeight="1">
      <c r="A988" s="5"/>
      <c r="B988" s="5"/>
      <c r="C988" s="5"/>
      <c r="D988" s="5"/>
      <c r="E988" s="5"/>
      <c r="F988" s="90"/>
      <c r="G988" s="5"/>
      <c r="H988" s="5"/>
      <c r="I988" s="5"/>
      <c r="J988" s="5"/>
      <c r="K988" s="5"/>
      <c r="L988" s="5"/>
      <c r="M988" s="90"/>
      <c r="N988" s="90"/>
      <c r="O988" s="90"/>
      <c r="P988" s="90"/>
      <c r="Q988" s="90"/>
      <c r="R988" s="5"/>
      <c r="S988" s="5"/>
      <c r="T988" s="5"/>
      <c r="U988" s="5"/>
      <c r="V988" s="5"/>
      <c r="W988" s="5"/>
      <c r="X988" s="5"/>
      <c r="Y988" s="90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  <c r="BO988" s="5"/>
    </row>
    <row r="989" spans="1:67" ht="15.75" customHeight="1">
      <c r="A989" s="5"/>
      <c r="B989" s="5"/>
      <c r="C989" s="5"/>
      <c r="D989" s="5"/>
      <c r="E989" s="5"/>
      <c r="F989" s="90"/>
      <c r="G989" s="5"/>
      <c r="H989" s="5"/>
      <c r="I989" s="5"/>
      <c r="J989" s="5"/>
      <c r="K989" s="5"/>
      <c r="L989" s="5"/>
      <c r="M989" s="90"/>
      <c r="N989" s="90"/>
      <c r="O989" s="90"/>
      <c r="P989" s="90"/>
      <c r="Q989" s="90"/>
      <c r="R989" s="5"/>
      <c r="S989" s="5"/>
      <c r="T989" s="5"/>
      <c r="U989" s="5"/>
      <c r="V989" s="5"/>
      <c r="W989" s="5"/>
      <c r="X989" s="5"/>
      <c r="Y989" s="90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  <c r="BO989" s="5"/>
    </row>
    <row r="990" spans="1:67" ht="15.75" customHeight="1">
      <c r="A990" s="5"/>
      <c r="B990" s="5"/>
      <c r="C990" s="5"/>
      <c r="D990" s="5"/>
      <c r="E990" s="5"/>
      <c r="F990" s="90"/>
      <c r="G990" s="5"/>
      <c r="H990" s="5"/>
      <c r="I990" s="5"/>
      <c r="J990" s="5"/>
      <c r="K990" s="5"/>
      <c r="L990" s="5"/>
      <c r="M990" s="90"/>
      <c r="N990" s="90"/>
      <c r="O990" s="90"/>
      <c r="P990" s="90"/>
      <c r="Q990" s="90"/>
      <c r="R990" s="5"/>
      <c r="S990" s="5"/>
      <c r="T990" s="5"/>
      <c r="U990" s="5"/>
      <c r="V990" s="5"/>
      <c r="W990" s="5"/>
      <c r="X990" s="5"/>
      <c r="Y990" s="90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  <c r="BO990" s="5"/>
    </row>
    <row r="991" spans="1:67" ht="15.75" customHeight="1">
      <c r="A991" s="5"/>
      <c r="B991" s="5"/>
      <c r="C991" s="5"/>
      <c r="D991" s="5"/>
      <c r="E991" s="5"/>
      <c r="F991" s="90"/>
      <c r="G991" s="5"/>
      <c r="H991" s="5"/>
      <c r="I991" s="5"/>
      <c r="J991" s="5"/>
      <c r="K991" s="5"/>
      <c r="L991" s="5"/>
      <c r="M991" s="90"/>
      <c r="N991" s="90"/>
      <c r="O991" s="90"/>
      <c r="P991" s="90"/>
      <c r="Q991" s="90"/>
      <c r="R991" s="5"/>
      <c r="S991" s="5"/>
      <c r="T991" s="5"/>
      <c r="U991" s="5"/>
      <c r="V991" s="5"/>
      <c r="W991" s="5"/>
      <c r="X991" s="5"/>
      <c r="Y991" s="90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  <c r="BO991" s="5"/>
    </row>
    <row r="992" spans="1:67" ht="15.75" customHeight="1">
      <c r="A992" s="5"/>
      <c r="B992" s="5"/>
      <c r="C992" s="5"/>
      <c r="D992" s="5"/>
      <c r="E992" s="5"/>
      <c r="F992" s="90"/>
      <c r="G992" s="5"/>
      <c r="H992" s="5"/>
      <c r="I992" s="5"/>
      <c r="J992" s="5"/>
      <c r="K992" s="5"/>
      <c r="L992" s="5"/>
      <c r="M992" s="90"/>
      <c r="N992" s="90"/>
      <c r="O992" s="90"/>
      <c r="P992" s="90"/>
      <c r="Q992" s="90"/>
      <c r="R992" s="5"/>
      <c r="S992" s="5"/>
      <c r="T992" s="5"/>
      <c r="U992" s="5"/>
      <c r="V992" s="5"/>
      <c r="W992" s="5"/>
      <c r="X992" s="5"/>
      <c r="Y992" s="90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  <c r="BO992" s="5"/>
    </row>
    <row r="993" spans="1:67" ht="15.75" customHeight="1">
      <c r="A993" s="5"/>
      <c r="B993" s="5"/>
      <c r="C993" s="5"/>
      <c r="D993" s="5"/>
      <c r="E993" s="5"/>
      <c r="F993" s="90"/>
      <c r="G993" s="5"/>
      <c r="H993" s="5"/>
      <c r="I993" s="5"/>
      <c r="J993" s="5"/>
      <c r="K993" s="5"/>
      <c r="L993" s="5"/>
      <c r="M993" s="90"/>
      <c r="N993" s="90"/>
      <c r="O993" s="90"/>
      <c r="P993" s="90"/>
      <c r="Q993" s="90"/>
      <c r="R993" s="5"/>
      <c r="S993" s="5"/>
      <c r="T993" s="5"/>
      <c r="U993" s="5"/>
      <c r="V993" s="5"/>
      <c r="W993" s="5"/>
      <c r="X993" s="5"/>
      <c r="Y993" s="90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  <c r="BO993" s="5"/>
    </row>
    <row r="994" spans="1:67" ht="15.75" customHeight="1">
      <c r="A994" s="5"/>
      <c r="B994" s="5"/>
      <c r="C994" s="5"/>
      <c r="D994" s="5"/>
      <c r="E994" s="5"/>
      <c r="F994" s="90"/>
      <c r="G994" s="5"/>
      <c r="H994" s="5"/>
      <c r="I994" s="5"/>
      <c r="J994" s="5"/>
      <c r="K994" s="5"/>
      <c r="L994" s="5"/>
      <c r="M994" s="90"/>
      <c r="N994" s="90"/>
      <c r="O994" s="90"/>
      <c r="P994" s="90"/>
      <c r="Q994" s="90"/>
      <c r="R994" s="5"/>
      <c r="S994" s="5"/>
      <c r="T994" s="5"/>
      <c r="U994" s="5"/>
      <c r="V994" s="5"/>
      <c r="W994" s="5"/>
      <c r="X994" s="5"/>
      <c r="Y994" s="90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  <c r="BO994" s="5"/>
    </row>
    <row r="995" spans="1:67" ht="15.75" customHeight="1">
      <c r="A995" s="5"/>
      <c r="B995" s="5"/>
      <c r="C995" s="5"/>
      <c r="D995" s="5"/>
      <c r="E995" s="5"/>
      <c r="F995" s="90"/>
      <c r="G995" s="5"/>
      <c r="H995" s="5"/>
      <c r="I995" s="5"/>
      <c r="J995" s="5"/>
      <c r="K995" s="5"/>
      <c r="L995" s="5"/>
      <c r="M995" s="90"/>
      <c r="N995" s="90"/>
      <c r="O995" s="90"/>
      <c r="P995" s="90"/>
      <c r="Q995" s="90"/>
      <c r="R995" s="5"/>
      <c r="S995" s="5"/>
      <c r="T995" s="5"/>
      <c r="U995" s="5"/>
      <c r="V995" s="5"/>
      <c r="W995" s="5"/>
      <c r="X995" s="5"/>
      <c r="Y995" s="90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  <c r="BO995" s="5"/>
    </row>
    <row r="996" spans="1:67" ht="15.75" customHeight="1">
      <c r="A996" s="5"/>
      <c r="B996" s="5"/>
      <c r="C996" s="5"/>
      <c r="D996" s="5"/>
      <c r="E996" s="5"/>
      <c r="F996" s="90"/>
      <c r="G996" s="5"/>
      <c r="H996" s="5"/>
      <c r="I996" s="5"/>
      <c r="J996" s="5"/>
      <c r="K996" s="5"/>
      <c r="L996" s="5"/>
      <c r="M996" s="90"/>
      <c r="N996" s="90"/>
      <c r="O996" s="90"/>
      <c r="P996" s="90"/>
      <c r="Q996" s="90"/>
      <c r="R996" s="5"/>
      <c r="S996" s="5"/>
      <c r="T996" s="5"/>
      <c r="U996" s="5"/>
      <c r="V996" s="5"/>
      <c r="W996" s="5"/>
      <c r="X996" s="5"/>
      <c r="Y996" s="90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  <c r="BO996" s="5"/>
    </row>
    <row r="997" spans="1:67" ht="15.75" customHeight="1">
      <c r="A997" s="5"/>
      <c r="B997" s="5"/>
      <c r="C997" s="5"/>
      <c r="D997" s="5"/>
      <c r="E997" s="5"/>
      <c r="F997" s="90"/>
      <c r="G997" s="5"/>
      <c r="H997" s="5"/>
      <c r="I997" s="5"/>
      <c r="J997" s="5"/>
      <c r="K997" s="5"/>
      <c r="L997" s="5"/>
      <c r="M997" s="90"/>
      <c r="N997" s="90"/>
      <c r="O997" s="90"/>
      <c r="P997" s="90"/>
      <c r="Q997" s="90"/>
      <c r="R997" s="5"/>
      <c r="S997" s="5"/>
      <c r="T997" s="5"/>
      <c r="U997" s="5"/>
      <c r="V997" s="5"/>
      <c r="W997" s="5"/>
      <c r="X997" s="5"/>
      <c r="Y997" s="90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  <c r="BO997" s="5"/>
    </row>
    <row r="998" spans="1:67" ht="15.75" customHeight="1">
      <c r="A998" s="5"/>
      <c r="B998" s="5"/>
      <c r="C998" s="5"/>
      <c r="D998" s="5"/>
      <c r="E998" s="5"/>
      <c r="F998" s="90"/>
      <c r="G998" s="5"/>
      <c r="H998" s="5"/>
      <c r="I998" s="5"/>
      <c r="J998" s="5"/>
      <c r="K998" s="5"/>
      <c r="L998" s="5"/>
      <c r="M998" s="90"/>
      <c r="N998" s="90"/>
      <c r="O998" s="90"/>
      <c r="P998" s="90"/>
      <c r="Q998" s="90"/>
      <c r="R998" s="5"/>
      <c r="S998" s="5"/>
      <c r="T998" s="5"/>
      <c r="U998" s="5"/>
      <c r="V998" s="5"/>
      <c r="W998" s="5"/>
      <c r="X998" s="5"/>
      <c r="Y998" s="90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  <c r="BO998" s="5"/>
    </row>
    <row r="999" spans="1:67" ht="15.75" customHeight="1">
      <c r="A999" s="5"/>
      <c r="B999" s="5"/>
      <c r="C999" s="5"/>
      <c r="D999" s="5"/>
      <c r="E999" s="5"/>
      <c r="F999" s="90"/>
      <c r="G999" s="5"/>
      <c r="H999" s="5"/>
      <c r="I999" s="5"/>
      <c r="J999" s="5"/>
      <c r="K999" s="5"/>
      <c r="L999" s="5"/>
      <c r="M999" s="90"/>
      <c r="N999" s="90"/>
      <c r="O999" s="90"/>
      <c r="P999" s="90"/>
      <c r="Q999" s="90"/>
      <c r="R999" s="5"/>
      <c r="S999" s="5"/>
      <c r="T999" s="5"/>
      <c r="U999" s="5"/>
      <c r="V999" s="5"/>
      <c r="W999" s="5"/>
      <c r="X999" s="5"/>
      <c r="Y999" s="90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  <c r="BO999" s="5"/>
    </row>
    <row r="1000" spans="1:67" ht="15.75" customHeight="1">
      <c r="A1000" s="5"/>
      <c r="B1000" s="5"/>
      <c r="C1000" s="5"/>
      <c r="D1000" s="5"/>
      <c r="E1000" s="5"/>
      <c r="F1000" s="90"/>
      <c r="G1000" s="5"/>
      <c r="H1000" s="5"/>
      <c r="I1000" s="5"/>
      <c r="J1000" s="5"/>
      <c r="K1000" s="5"/>
      <c r="L1000" s="5"/>
      <c r="M1000" s="90"/>
      <c r="N1000" s="90"/>
      <c r="O1000" s="90"/>
      <c r="P1000" s="90"/>
      <c r="Q1000" s="90"/>
      <c r="R1000" s="5"/>
      <c r="S1000" s="5"/>
      <c r="T1000" s="5"/>
      <c r="U1000" s="5"/>
      <c r="V1000" s="5"/>
      <c r="W1000" s="5"/>
      <c r="X1000" s="5"/>
      <c r="Y1000" s="90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  <c r="BN1000" s="5"/>
      <c r="BO1000" s="5"/>
    </row>
  </sheetData>
  <mergeCells count="44">
    <mergeCell ref="AS6:AS7"/>
    <mergeCell ref="AT6:AT7"/>
    <mergeCell ref="I6:I7"/>
    <mergeCell ref="J6:J7"/>
    <mergeCell ref="A1:C1"/>
    <mergeCell ref="A2:C2"/>
    <mergeCell ref="A5:A7"/>
    <mergeCell ref="B5:B7"/>
    <mergeCell ref="C5:E6"/>
    <mergeCell ref="G6:H6"/>
    <mergeCell ref="G5:L5"/>
    <mergeCell ref="K6:K7"/>
    <mergeCell ref="L6:L7"/>
    <mergeCell ref="AS37:AU37"/>
    <mergeCell ref="AS38:AU38"/>
    <mergeCell ref="AS41:AU41"/>
    <mergeCell ref="AS42:AU42"/>
    <mergeCell ref="AS43:AU43"/>
    <mergeCell ref="M5:M7"/>
    <mergeCell ref="Z5:AA6"/>
    <mergeCell ref="AQ5:AQ7"/>
    <mergeCell ref="AR6:AR7"/>
    <mergeCell ref="AN6:AN7"/>
    <mergeCell ref="AR5:AU5"/>
    <mergeCell ref="AU6:AU7"/>
    <mergeCell ref="AO6:AO7"/>
    <mergeCell ref="AP6:AP7"/>
    <mergeCell ref="AL5:AP5"/>
    <mergeCell ref="AL6:AL7"/>
    <mergeCell ref="AM6:AM7"/>
    <mergeCell ref="S6:U6"/>
    <mergeCell ref="V6:X6"/>
    <mergeCell ref="N5:N7"/>
    <mergeCell ref="O5:O7"/>
    <mergeCell ref="AG5:AG7"/>
    <mergeCell ref="AH5:AH7"/>
    <mergeCell ref="AI5:AI7"/>
    <mergeCell ref="AJ5:AJ7"/>
    <mergeCell ref="AK5:AK7"/>
    <mergeCell ref="P5:P7"/>
    <mergeCell ref="Q5:Q7"/>
    <mergeCell ref="R5:X5"/>
    <mergeCell ref="Y5:Y7"/>
    <mergeCell ref="AB5:AF5"/>
  </mergeCells>
  <pageMargins left="0.17" right="0.51" top="0.49" bottom="0.4" header="0" footer="0"/>
  <pageSetup paperSize="9" scale="8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00"/>
  <sheetViews>
    <sheetView workbookViewId="0">
      <pane xSplit="2" ySplit="7" topLeftCell="C33" activePane="bottomRight" state="frozen"/>
      <selection pane="topRight" activeCell="C1" sqref="C1"/>
      <selection pane="bottomLeft" activeCell="A8" sqref="A8"/>
      <selection pane="bottomRight" activeCell="E33" sqref="E33"/>
    </sheetView>
  </sheetViews>
  <sheetFormatPr defaultColWidth="14.42578125" defaultRowHeight="15" customHeight="1"/>
  <cols>
    <col min="1" max="1" width="5.28515625" customWidth="1"/>
    <col min="2" max="2" width="42.5703125" customWidth="1"/>
    <col min="3" max="3" width="22" customWidth="1"/>
    <col min="4" max="4" width="19.42578125" customWidth="1"/>
    <col min="5" max="5" width="18.5703125" customWidth="1"/>
    <col min="6" max="6" width="20.7109375" style="72" customWidth="1"/>
    <col min="7" max="7" width="22" style="72" customWidth="1"/>
    <col min="8" max="8" width="24.5703125" style="72" customWidth="1"/>
    <col min="9" max="9" width="16" style="72" customWidth="1"/>
    <col min="10" max="10" width="19.42578125" style="72" customWidth="1"/>
    <col min="11" max="11" width="16" style="72" customWidth="1"/>
    <col min="12" max="12" width="16.85546875" style="72" customWidth="1"/>
    <col min="13" max="13" width="22" style="72" customWidth="1"/>
    <col min="14" max="14" width="14.28515625" style="72" customWidth="1"/>
    <col min="15" max="15" width="18.85546875" style="72" customWidth="1"/>
    <col min="16" max="16" width="19.85546875" style="72" customWidth="1"/>
    <col min="17" max="19" width="24.5703125" style="72" customWidth="1"/>
    <col min="20" max="20" width="17.140625" style="72" customWidth="1"/>
    <col min="21" max="21" width="24.5703125" style="72" customWidth="1"/>
    <col min="22" max="22" width="15.85546875" style="72" customWidth="1"/>
    <col min="23" max="23" width="19" style="72" customWidth="1"/>
    <col min="24" max="24" width="23.5703125" style="72" customWidth="1"/>
    <col min="25" max="25" width="15.7109375" style="72" customWidth="1"/>
    <col min="26" max="26" width="19" style="72" customWidth="1"/>
    <col min="27" max="27" width="21.140625" style="72" customWidth="1"/>
    <col min="28" max="28" width="25" style="72" customWidth="1"/>
    <col min="29" max="29" width="25.42578125" style="72" customWidth="1"/>
    <col min="30" max="30" width="13.7109375" style="72" customWidth="1"/>
    <col min="31" max="31" width="19.85546875" style="72" customWidth="1"/>
    <col min="32" max="32" width="21.7109375" style="72" customWidth="1"/>
    <col min="33" max="33" width="20.140625" style="72" customWidth="1"/>
    <col min="34" max="34" width="29.28515625" style="72" customWidth="1"/>
    <col min="35" max="35" width="22.85546875" style="72" customWidth="1"/>
    <col min="36" max="36" width="21.140625" style="72" customWidth="1"/>
    <col min="37" max="37" width="16" style="72" customWidth="1"/>
    <col min="38" max="38" width="13.85546875" style="72" customWidth="1"/>
    <col min="39" max="39" width="21.140625" style="72" customWidth="1"/>
    <col min="40" max="40" width="23.140625" style="72" customWidth="1"/>
    <col min="41" max="41" width="24.85546875" style="72" customWidth="1"/>
    <col min="42" max="42" width="22" style="72" customWidth="1"/>
    <col min="43" max="43" width="20.28515625" style="72" customWidth="1"/>
    <col min="44" max="44" width="19.42578125" style="72" customWidth="1"/>
    <col min="45" max="45" width="21.7109375" style="72" customWidth="1"/>
    <col min="46" max="46" width="25.7109375" style="72" customWidth="1"/>
    <col min="47" max="47" width="18.85546875" style="72" customWidth="1"/>
    <col min="48" max="48" width="20" style="72" customWidth="1"/>
    <col min="49" max="49" width="19.7109375" style="72" customWidth="1"/>
    <col min="50" max="50" width="16.28515625" customWidth="1"/>
    <col min="51" max="51" width="15.28515625" customWidth="1"/>
    <col min="52" max="52" width="16.85546875" customWidth="1"/>
    <col min="53" max="53" width="20.28515625" customWidth="1"/>
    <col min="54" max="54" width="15" customWidth="1"/>
    <col min="55" max="55" width="15.5703125" customWidth="1"/>
    <col min="56" max="56" width="16.7109375" customWidth="1"/>
    <col min="57" max="57" width="17.28515625" customWidth="1"/>
    <col min="58" max="60" width="15.28515625" customWidth="1"/>
  </cols>
  <sheetData>
    <row r="1" spans="1:60" ht="18" customHeight="1">
      <c r="A1" s="53" t="s">
        <v>95</v>
      </c>
      <c r="B1" s="54"/>
      <c r="C1" s="54"/>
      <c r="D1" s="1"/>
      <c r="E1" s="1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131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132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4"/>
      <c r="AY1" s="4"/>
      <c r="AZ1" s="4"/>
      <c r="BA1" s="4"/>
      <c r="BB1" s="4"/>
      <c r="BC1" s="4"/>
      <c r="BD1" s="4"/>
      <c r="BE1" s="4"/>
      <c r="BF1" s="35"/>
      <c r="BG1" s="35"/>
      <c r="BH1" s="35"/>
    </row>
    <row r="2" spans="1:60" ht="18" customHeight="1">
      <c r="A2" s="53" t="s">
        <v>1</v>
      </c>
      <c r="B2" s="54"/>
      <c r="C2" s="54"/>
      <c r="D2" s="1"/>
      <c r="E2" s="1"/>
      <c r="F2" s="93"/>
      <c r="G2" s="93"/>
      <c r="H2" s="93"/>
      <c r="I2" s="93"/>
      <c r="J2" s="93"/>
      <c r="K2" s="93"/>
      <c r="L2" s="93"/>
      <c r="M2" s="93"/>
      <c r="N2" s="93"/>
      <c r="O2" s="93"/>
      <c r="P2" s="99"/>
      <c r="Q2" s="93"/>
      <c r="R2" s="93"/>
      <c r="S2" s="93"/>
      <c r="T2" s="133"/>
      <c r="U2" s="133"/>
      <c r="V2" s="133"/>
      <c r="W2" s="99"/>
      <c r="X2" s="99"/>
      <c r="Y2" s="133"/>
      <c r="Z2" s="134"/>
      <c r="AA2" s="93"/>
      <c r="AB2" s="132"/>
      <c r="AC2" s="131"/>
      <c r="AD2" s="93"/>
      <c r="AE2" s="93"/>
      <c r="AF2" s="93"/>
      <c r="AG2" s="93"/>
      <c r="AH2" s="135"/>
      <c r="AI2" s="93"/>
      <c r="AJ2" s="131"/>
      <c r="AK2" s="93"/>
      <c r="AL2" s="93"/>
      <c r="AM2" s="93"/>
      <c r="AN2" s="93"/>
      <c r="AO2" s="131"/>
      <c r="AP2" s="131"/>
      <c r="AQ2" s="93"/>
      <c r="AR2" s="93"/>
      <c r="AS2" s="93"/>
      <c r="AT2" s="136"/>
      <c r="AU2" s="93"/>
      <c r="AV2" s="93"/>
      <c r="AW2" s="136"/>
      <c r="AX2" s="10"/>
      <c r="AY2" s="11"/>
      <c r="AZ2" s="11"/>
      <c r="BA2" s="4"/>
      <c r="BB2" s="4"/>
      <c r="BC2" s="4"/>
      <c r="BD2" s="4"/>
      <c r="BE2" s="4"/>
      <c r="BF2" s="35"/>
      <c r="BG2" s="35"/>
      <c r="BH2" s="35"/>
    </row>
    <row r="3" spans="1:60" ht="15.75">
      <c r="A3" s="12"/>
      <c r="B3" s="4"/>
      <c r="C3" s="11"/>
      <c r="D3" s="13"/>
      <c r="E3" s="13"/>
      <c r="F3" s="94"/>
      <c r="G3" s="94"/>
      <c r="H3" s="89"/>
      <c r="I3" s="64"/>
      <c r="J3" s="64"/>
      <c r="K3" s="92"/>
      <c r="L3" s="92"/>
      <c r="M3" s="64"/>
      <c r="N3" s="64"/>
      <c r="O3" s="64"/>
      <c r="P3" s="64"/>
      <c r="Q3" s="64"/>
      <c r="R3" s="64"/>
      <c r="S3" s="64"/>
      <c r="T3" s="64"/>
      <c r="U3" s="64">
        <f>U27+W27</f>
        <v>210728000</v>
      </c>
      <c r="V3" s="64"/>
      <c r="W3" s="65"/>
      <c r="X3" s="65"/>
      <c r="Y3" s="89"/>
      <c r="Z3" s="89"/>
      <c r="AA3" s="104"/>
      <c r="AB3" s="64"/>
      <c r="AC3" s="64"/>
      <c r="AD3" s="64"/>
      <c r="AE3" s="64"/>
      <c r="AF3" s="64"/>
      <c r="AG3" s="94"/>
      <c r="AH3" s="137"/>
      <c r="AI3" s="94"/>
      <c r="AJ3" s="94"/>
      <c r="AK3" s="94"/>
      <c r="AL3" s="92"/>
      <c r="AM3" s="94"/>
      <c r="AN3" s="64"/>
      <c r="AO3" s="138"/>
      <c r="AP3" s="100"/>
      <c r="AQ3" s="100"/>
      <c r="AR3" s="100"/>
      <c r="AS3" s="64"/>
      <c r="AT3" s="139"/>
      <c r="AU3" s="64"/>
      <c r="AV3" s="100"/>
      <c r="AW3" s="140"/>
      <c r="AX3" s="17"/>
      <c r="AY3" s="11"/>
      <c r="AZ3" s="11"/>
      <c r="BA3" s="4"/>
      <c r="BB3" s="4"/>
      <c r="BC3" s="4"/>
      <c r="BD3" s="4"/>
      <c r="BE3" s="4"/>
      <c r="BF3" s="35"/>
      <c r="BG3" s="35"/>
      <c r="BH3" s="35"/>
    </row>
    <row r="4" spans="1:60" ht="15.75">
      <c r="A4" s="12"/>
      <c r="B4" s="4"/>
      <c r="C4" s="20"/>
      <c r="D4" s="21"/>
      <c r="E4" s="22"/>
      <c r="F4" s="95"/>
      <c r="G4" s="92"/>
      <c r="H4" s="65"/>
      <c r="I4" s="65"/>
      <c r="J4" s="65"/>
      <c r="K4" s="92"/>
      <c r="L4" s="92"/>
      <c r="M4" s="92"/>
      <c r="N4" s="64"/>
      <c r="O4" s="100"/>
      <c r="P4" s="100"/>
      <c r="Q4" s="65"/>
      <c r="R4" s="65"/>
      <c r="S4" s="65"/>
      <c r="T4" s="92"/>
      <c r="U4" s="64"/>
      <c r="V4" s="100"/>
      <c r="W4" s="92"/>
      <c r="X4" s="92"/>
      <c r="Y4" s="92"/>
      <c r="Z4" s="92"/>
      <c r="AA4" s="92"/>
      <c r="AB4" s="64"/>
      <c r="AC4" s="64"/>
      <c r="AD4" s="92"/>
      <c r="AE4" s="64"/>
      <c r="AF4" s="92"/>
      <c r="AG4" s="90"/>
      <c r="AH4" s="92"/>
      <c r="AI4" s="92"/>
      <c r="AJ4" s="94"/>
      <c r="AK4" s="92"/>
      <c r="AL4" s="92"/>
      <c r="AM4" s="65"/>
      <c r="AN4" s="64"/>
      <c r="AO4" s="65"/>
      <c r="AP4" s="100"/>
      <c r="AQ4" s="100"/>
      <c r="AR4" s="100"/>
      <c r="AS4" s="64"/>
      <c r="AT4" s="89"/>
      <c r="AU4" s="92"/>
      <c r="AV4" s="92"/>
      <c r="AW4" s="65"/>
      <c r="AX4" s="11"/>
      <c r="AY4" s="11"/>
      <c r="AZ4" s="11"/>
      <c r="BA4" s="11"/>
      <c r="BB4" s="4"/>
      <c r="BC4" s="4"/>
      <c r="BD4" s="4"/>
      <c r="BE4" s="4"/>
      <c r="BF4" s="35"/>
      <c r="BG4" s="35"/>
      <c r="BH4" s="35"/>
    </row>
    <row r="5" spans="1:60" s="72" customFormat="1">
      <c r="A5" s="106" t="s">
        <v>2</v>
      </c>
      <c r="B5" s="106" t="s">
        <v>3</v>
      </c>
      <c r="C5" s="107" t="s">
        <v>4</v>
      </c>
      <c r="D5" s="108"/>
      <c r="E5" s="109"/>
      <c r="F5" s="96"/>
      <c r="G5" s="110" t="s">
        <v>5</v>
      </c>
      <c r="H5" s="111"/>
      <c r="I5" s="111"/>
      <c r="J5" s="111"/>
      <c r="K5" s="111"/>
      <c r="L5" s="112"/>
      <c r="M5" s="101" t="s">
        <v>6</v>
      </c>
      <c r="N5" s="101" t="s">
        <v>7</v>
      </c>
      <c r="O5" s="101" t="s">
        <v>8</v>
      </c>
      <c r="P5" s="101" t="s">
        <v>9</v>
      </c>
      <c r="Q5" s="113"/>
      <c r="R5" s="113"/>
      <c r="S5" s="101" t="s">
        <v>10</v>
      </c>
      <c r="T5" s="114" t="s">
        <v>11</v>
      </c>
      <c r="U5" s="111"/>
      <c r="V5" s="111"/>
      <c r="W5" s="111"/>
      <c r="X5" s="111"/>
      <c r="Y5" s="111"/>
      <c r="Z5" s="112"/>
      <c r="AA5" s="105" t="s">
        <v>12</v>
      </c>
      <c r="AB5" s="115" t="s">
        <v>13</v>
      </c>
      <c r="AC5" s="109"/>
      <c r="AD5" s="116" t="s">
        <v>14</v>
      </c>
      <c r="AE5" s="111"/>
      <c r="AF5" s="111"/>
      <c r="AG5" s="111"/>
      <c r="AH5" s="112"/>
      <c r="AI5" s="105" t="s">
        <v>15</v>
      </c>
      <c r="AJ5" s="105" t="s">
        <v>16</v>
      </c>
      <c r="AK5" s="105" t="s">
        <v>17</v>
      </c>
      <c r="AL5" s="105" t="s">
        <v>18</v>
      </c>
      <c r="AM5" s="105" t="s">
        <v>19</v>
      </c>
      <c r="AN5" s="116" t="s">
        <v>20</v>
      </c>
      <c r="AO5" s="111"/>
      <c r="AP5" s="111"/>
      <c r="AQ5" s="111"/>
      <c r="AR5" s="111"/>
      <c r="AS5" s="105" t="s">
        <v>21</v>
      </c>
      <c r="AT5" s="114" t="s">
        <v>22</v>
      </c>
      <c r="AU5" s="111"/>
      <c r="AV5" s="111"/>
      <c r="AW5" s="112"/>
      <c r="AX5" s="92"/>
      <c r="AY5" s="65"/>
      <c r="AZ5" s="65"/>
      <c r="BA5" s="65"/>
      <c r="BB5" s="92"/>
      <c r="BC5" s="92"/>
      <c r="BD5" s="92"/>
      <c r="BE5" s="92"/>
      <c r="BF5" s="117"/>
      <c r="BG5" s="117"/>
      <c r="BH5" s="117"/>
    </row>
    <row r="6" spans="1:60" s="72" customFormat="1" ht="30">
      <c r="A6" s="102"/>
      <c r="B6" s="102"/>
      <c r="C6" s="118"/>
      <c r="D6" s="119"/>
      <c r="E6" s="120"/>
      <c r="F6" s="97"/>
      <c r="G6" s="121" t="s">
        <v>23</v>
      </c>
      <c r="H6" s="112"/>
      <c r="I6" s="106" t="s">
        <v>24</v>
      </c>
      <c r="J6" s="106" t="s">
        <v>25</v>
      </c>
      <c r="K6" s="106" t="s">
        <v>26</v>
      </c>
      <c r="L6" s="106" t="s">
        <v>27</v>
      </c>
      <c r="M6" s="102"/>
      <c r="N6" s="102"/>
      <c r="O6" s="102"/>
      <c r="P6" s="102"/>
      <c r="Q6" s="113" t="s">
        <v>96</v>
      </c>
      <c r="R6" s="113" t="s">
        <v>97</v>
      </c>
      <c r="S6" s="102"/>
      <c r="T6" s="122" t="s">
        <v>28</v>
      </c>
      <c r="U6" s="121" t="s">
        <v>29</v>
      </c>
      <c r="V6" s="111"/>
      <c r="W6" s="112"/>
      <c r="X6" s="121" t="s">
        <v>30</v>
      </c>
      <c r="Y6" s="111"/>
      <c r="Z6" s="112"/>
      <c r="AA6" s="102"/>
      <c r="AB6" s="118"/>
      <c r="AC6" s="120"/>
      <c r="AD6" s="123" t="s">
        <v>31</v>
      </c>
      <c r="AE6" s="123" t="s">
        <v>32</v>
      </c>
      <c r="AF6" s="123" t="s">
        <v>33</v>
      </c>
      <c r="AG6" s="123" t="s">
        <v>34</v>
      </c>
      <c r="AH6" s="123" t="s">
        <v>35</v>
      </c>
      <c r="AI6" s="102"/>
      <c r="AJ6" s="102"/>
      <c r="AK6" s="102"/>
      <c r="AL6" s="102"/>
      <c r="AM6" s="102"/>
      <c r="AN6" s="105" t="s">
        <v>36</v>
      </c>
      <c r="AO6" s="105" t="s">
        <v>37</v>
      </c>
      <c r="AP6" s="105" t="s">
        <v>38</v>
      </c>
      <c r="AQ6" s="105" t="s">
        <v>39</v>
      </c>
      <c r="AR6" s="124" t="s">
        <v>40</v>
      </c>
      <c r="AS6" s="102"/>
      <c r="AT6" s="106" t="s">
        <v>41</v>
      </c>
      <c r="AU6" s="106" t="s">
        <v>42</v>
      </c>
      <c r="AV6" s="106" t="s">
        <v>43</v>
      </c>
      <c r="AW6" s="106" t="s">
        <v>22</v>
      </c>
      <c r="AX6" s="92"/>
      <c r="AY6" s="92"/>
      <c r="AZ6" s="65"/>
      <c r="BA6" s="92"/>
      <c r="BB6" s="92"/>
      <c r="BC6" s="92"/>
      <c r="BD6" s="92"/>
      <c r="BE6" s="92"/>
      <c r="BF6" s="117"/>
      <c r="BG6" s="117"/>
      <c r="BH6" s="117"/>
    </row>
    <row r="7" spans="1:60" s="72" customFormat="1" ht="30">
      <c r="A7" s="103"/>
      <c r="B7" s="103"/>
      <c r="C7" s="98" t="s">
        <v>46</v>
      </c>
      <c r="D7" s="98" t="s">
        <v>42</v>
      </c>
      <c r="E7" s="98" t="s">
        <v>47</v>
      </c>
      <c r="F7" s="98" t="s">
        <v>48</v>
      </c>
      <c r="G7" s="98" t="s">
        <v>49</v>
      </c>
      <c r="H7" s="98" t="s">
        <v>50</v>
      </c>
      <c r="I7" s="103"/>
      <c r="J7" s="103"/>
      <c r="K7" s="103"/>
      <c r="L7" s="103"/>
      <c r="M7" s="103"/>
      <c r="N7" s="103"/>
      <c r="O7" s="103"/>
      <c r="P7" s="103"/>
      <c r="Q7" s="113"/>
      <c r="R7" s="113"/>
      <c r="S7" s="103"/>
      <c r="T7" s="122" t="s">
        <v>51</v>
      </c>
      <c r="U7" s="122" t="s">
        <v>51</v>
      </c>
      <c r="V7" s="122" t="s">
        <v>52</v>
      </c>
      <c r="W7" s="122" t="s">
        <v>53</v>
      </c>
      <c r="X7" s="122" t="s">
        <v>51</v>
      </c>
      <c r="Y7" s="122" t="s">
        <v>52</v>
      </c>
      <c r="Z7" s="122" t="s">
        <v>53</v>
      </c>
      <c r="AA7" s="103"/>
      <c r="AB7" s="125" t="s">
        <v>54</v>
      </c>
      <c r="AC7" s="126" t="s">
        <v>26</v>
      </c>
      <c r="AD7" s="125"/>
      <c r="AE7" s="125"/>
      <c r="AF7" s="125"/>
      <c r="AG7" s="125"/>
      <c r="AH7" s="125"/>
      <c r="AI7" s="103"/>
      <c r="AJ7" s="103"/>
      <c r="AK7" s="103"/>
      <c r="AL7" s="103"/>
      <c r="AM7" s="103"/>
      <c r="AN7" s="103"/>
      <c r="AO7" s="103"/>
      <c r="AP7" s="103"/>
      <c r="AQ7" s="103"/>
      <c r="AR7" s="118"/>
      <c r="AS7" s="103"/>
      <c r="AT7" s="103"/>
      <c r="AU7" s="103"/>
      <c r="AV7" s="103"/>
      <c r="AW7" s="103"/>
      <c r="AX7" s="92" t="s">
        <v>55</v>
      </c>
      <c r="AY7" s="92" t="s">
        <v>56</v>
      </c>
      <c r="AZ7" s="92" t="s">
        <v>22</v>
      </c>
      <c r="BA7" s="92" t="s">
        <v>13</v>
      </c>
      <c r="BB7" s="92"/>
      <c r="BC7" s="92"/>
      <c r="BD7" s="92"/>
      <c r="BE7" s="127" t="s">
        <v>57</v>
      </c>
      <c r="BF7" s="128"/>
      <c r="BG7" s="128"/>
      <c r="BH7" s="128"/>
    </row>
    <row r="8" spans="1:60" s="72" customFormat="1" ht="27.75" customHeight="1">
      <c r="A8" s="60">
        <v>1</v>
      </c>
      <c r="B8" s="61" t="s">
        <v>61</v>
      </c>
      <c r="C8" s="62">
        <v>441459</v>
      </c>
      <c r="D8" s="62">
        <v>50750000</v>
      </c>
      <c r="E8" s="62">
        <v>0</v>
      </c>
      <c r="F8" s="62">
        <v>51191459</v>
      </c>
      <c r="G8" s="63"/>
      <c r="H8" s="63">
        <v>346345000</v>
      </c>
      <c r="I8" s="63"/>
      <c r="J8" s="63"/>
      <c r="K8" s="63"/>
      <c r="L8" s="63">
        <v>0</v>
      </c>
      <c r="M8" s="63">
        <v>397536459</v>
      </c>
      <c r="N8" s="63">
        <v>8268</v>
      </c>
      <c r="O8" s="63">
        <v>209989</v>
      </c>
      <c r="P8" s="63">
        <v>201721</v>
      </c>
      <c r="Q8" s="63"/>
      <c r="R8" s="63"/>
      <c r="S8" s="63">
        <v>397095000</v>
      </c>
      <c r="T8" s="63">
        <v>0</v>
      </c>
      <c r="U8" s="63">
        <v>271630300</v>
      </c>
      <c r="V8" s="63">
        <v>0</v>
      </c>
      <c r="W8" s="63">
        <v>50750000</v>
      </c>
      <c r="X8" s="63">
        <v>74714700</v>
      </c>
      <c r="Y8" s="63">
        <v>0</v>
      </c>
      <c r="Z8" s="63">
        <v>0</v>
      </c>
      <c r="AA8" s="63">
        <v>397095000</v>
      </c>
      <c r="AB8" s="63">
        <v>18156052</v>
      </c>
      <c r="AC8" s="63">
        <v>18156052</v>
      </c>
      <c r="AD8" s="63">
        <v>0</v>
      </c>
      <c r="AE8" s="63">
        <v>14500000</v>
      </c>
      <c r="AF8" s="63">
        <v>0</v>
      </c>
      <c r="AG8" s="63">
        <v>0</v>
      </c>
      <c r="AH8" s="63">
        <v>55410700</v>
      </c>
      <c r="AI8" s="62">
        <v>69910700</v>
      </c>
      <c r="AJ8" s="63">
        <v>4804000</v>
      </c>
      <c r="AK8" s="63">
        <v>0</v>
      </c>
      <c r="AL8" s="63">
        <v>0</v>
      </c>
      <c r="AM8" s="62">
        <v>4804000</v>
      </c>
      <c r="AN8" s="63">
        <v>116781790</v>
      </c>
      <c r="AO8" s="63">
        <v>140760400</v>
      </c>
      <c r="AP8" s="63">
        <v>36260000</v>
      </c>
      <c r="AQ8" s="63">
        <v>28578110</v>
      </c>
      <c r="AR8" s="63">
        <v>0</v>
      </c>
      <c r="AS8" s="62">
        <v>322380300</v>
      </c>
      <c r="AT8" s="62">
        <v>441459</v>
      </c>
      <c r="AU8" s="62">
        <v>0</v>
      </c>
      <c r="AV8" s="62">
        <v>0</v>
      </c>
      <c r="AW8" s="62">
        <v>441459</v>
      </c>
      <c r="AX8" s="64">
        <v>0</v>
      </c>
      <c r="AY8" s="78">
        <v>0</v>
      </c>
      <c r="AZ8" s="65">
        <v>0</v>
      </c>
      <c r="BA8" s="65">
        <v>0</v>
      </c>
      <c r="BB8" s="94">
        <v>0</v>
      </c>
      <c r="BC8" s="67">
        <v>0</v>
      </c>
      <c r="BD8" s="68">
        <v>441459</v>
      </c>
      <c r="BE8" s="68">
        <v>0</v>
      </c>
      <c r="BF8" s="129"/>
      <c r="BG8" s="129"/>
      <c r="BH8" s="129"/>
    </row>
    <row r="9" spans="1:60" s="72" customFormat="1" ht="27.75" customHeight="1">
      <c r="A9" s="60">
        <v>2</v>
      </c>
      <c r="B9" s="61" t="s">
        <v>63</v>
      </c>
      <c r="C9" s="62">
        <v>0</v>
      </c>
      <c r="D9" s="62">
        <v>0</v>
      </c>
      <c r="E9" s="62">
        <v>0</v>
      </c>
      <c r="F9" s="62">
        <v>0</v>
      </c>
      <c r="G9" s="63"/>
      <c r="H9" s="63">
        <v>477425000</v>
      </c>
      <c r="I9" s="63"/>
      <c r="J9" s="63"/>
      <c r="K9" s="63"/>
      <c r="L9" s="63">
        <v>0</v>
      </c>
      <c r="M9" s="63">
        <v>477425000</v>
      </c>
      <c r="N9" s="63">
        <v>12898</v>
      </c>
      <c r="O9" s="63">
        <v>197873</v>
      </c>
      <c r="P9" s="63">
        <v>184975</v>
      </c>
      <c r="Q9" s="63"/>
      <c r="R9" s="63"/>
      <c r="S9" s="63">
        <v>477425000</v>
      </c>
      <c r="T9" s="63">
        <v>0</v>
      </c>
      <c r="U9" s="63">
        <v>357525000</v>
      </c>
      <c r="V9" s="63">
        <v>0</v>
      </c>
      <c r="W9" s="63">
        <v>0</v>
      </c>
      <c r="X9" s="63">
        <v>119900000</v>
      </c>
      <c r="Y9" s="63">
        <v>0</v>
      </c>
      <c r="Z9" s="63">
        <v>0</v>
      </c>
      <c r="AA9" s="63">
        <v>477425000</v>
      </c>
      <c r="AB9" s="63">
        <v>18697486</v>
      </c>
      <c r="AC9" s="63">
        <v>18697486</v>
      </c>
      <c r="AD9" s="63">
        <v>0</v>
      </c>
      <c r="AE9" s="63">
        <v>2000000</v>
      </c>
      <c r="AF9" s="63">
        <v>0</v>
      </c>
      <c r="AG9" s="63">
        <v>0</v>
      </c>
      <c r="AH9" s="63">
        <v>95500000</v>
      </c>
      <c r="AI9" s="62">
        <v>97500000</v>
      </c>
      <c r="AJ9" s="63">
        <v>22400000</v>
      </c>
      <c r="AK9" s="63">
        <v>0</v>
      </c>
      <c r="AL9" s="63">
        <v>0</v>
      </c>
      <c r="AM9" s="62">
        <v>22400000</v>
      </c>
      <c r="AN9" s="63">
        <v>177457100</v>
      </c>
      <c r="AO9" s="63">
        <v>151027900</v>
      </c>
      <c r="AP9" s="63">
        <v>6500000</v>
      </c>
      <c r="AQ9" s="63">
        <v>22540000</v>
      </c>
      <c r="AR9" s="63">
        <v>0</v>
      </c>
      <c r="AS9" s="62">
        <v>357525000</v>
      </c>
      <c r="AT9" s="62"/>
      <c r="AU9" s="62"/>
      <c r="AV9" s="62"/>
      <c r="AW9" s="62">
        <v>0</v>
      </c>
      <c r="AX9" s="64">
        <v>0</v>
      </c>
      <c r="AY9" s="78">
        <v>0</v>
      </c>
      <c r="AZ9" s="65">
        <v>0</v>
      </c>
      <c r="BA9" s="65">
        <v>0</v>
      </c>
      <c r="BB9" s="94">
        <v>0</v>
      </c>
      <c r="BC9" s="67">
        <v>0</v>
      </c>
      <c r="BD9" s="68">
        <v>0</v>
      </c>
      <c r="BE9" s="68">
        <v>0</v>
      </c>
      <c r="BF9" s="129"/>
      <c r="BG9" s="129"/>
      <c r="BH9" s="129"/>
    </row>
    <row r="10" spans="1:60" s="72" customFormat="1" ht="27.75" customHeight="1">
      <c r="A10" s="60">
        <v>3</v>
      </c>
      <c r="B10" s="61" t="s">
        <v>64</v>
      </c>
      <c r="C10" s="62">
        <v>35000000</v>
      </c>
      <c r="D10" s="62">
        <v>0</v>
      </c>
      <c r="E10" s="62">
        <v>377091</v>
      </c>
      <c r="F10" s="62">
        <v>35377091</v>
      </c>
      <c r="G10" s="63"/>
      <c r="H10" s="63">
        <v>559915000</v>
      </c>
      <c r="I10" s="63"/>
      <c r="J10" s="63"/>
      <c r="K10" s="63"/>
      <c r="L10" s="63">
        <v>0</v>
      </c>
      <c r="M10" s="63">
        <v>595292091</v>
      </c>
      <c r="N10" s="63">
        <v>17947</v>
      </c>
      <c r="O10" s="63">
        <v>347454</v>
      </c>
      <c r="P10" s="63">
        <v>329507</v>
      </c>
      <c r="Q10" s="63"/>
      <c r="R10" s="63"/>
      <c r="S10" s="63">
        <v>594915000</v>
      </c>
      <c r="T10" s="63">
        <v>0</v>
      </c>
      <c r="U10" s="63">
        <v>422662500</v>
      </c>
      <c r="V10" s="63">
        <v>0</v>
      </c>
      <c r="W10" s="63">
        <v>31899200</v>
      </c>
      <c r="X10" s="63">
        <v>137252500</v>
      </c>
      <c r="Y10" s="63">
        <v>0</v>
      </c>
      <c r="Z10" s="63">
        <v>3100800</v>
      </c>
      <c r="AA10" s="63">
        <v>594915000</v>
      </c>
      <c r="AB10" s="63">
        <v>22451869</v>
      </c>
      <c r="AC10" s="63">
        <v>22828960</v>
      </c>
      <c r="AD10" s="63">
        <v>0</v>
      </c>
      <c r="AE10" s="63">
        <v>30752500</v>
      </c>
      <c r="AF10" s="63">
        <v>0</v>
      </c>
      <c r="AG10" s="63">
        <v>0</v>
      </c>
      <c r="AH10" s="63">
        <v>109600800</v>
      </c>
      <c r="AI10" s="62">
        <v>140353300</v>
      </c>
      <c r="AJ10" s="63">
        <v>0</v>
      </c>
      <c r="AK10" s="63">
        <v>0</v>
      </c>
      <c r="AL10" s="63">
        <v>0</v>
      </c>
      <c r="AM10" s="62">
        <v>0</v>
      </c>
      <c r="AN10" s="63">
        <v>88630613</v>
      </c>
      <c r="AO10" s="63">
        <v>272365587</v>
      </c>
      <c r="AP10" s="63">
        <v>54000000</v>
      </c>
      <c r="AQ10" s="63">
        <v>39565500</v>
      </c>
      <c r="AR10" s="63">
        <v>0</v>
      </c>
      <c r="AS10" s="62">
        <v>454561700</v>
      </c>
      <c r="AT10" s="62"/>
      <c r="AU10" s="62"/>
      <c r="AV10" s="62"/>
      <c r="AW10" s="62">
        <v>0</v>
      </c>
      <c r="AX10" s="64">
        <v>0</v>
      </c>
      <c r="AY10" s="78">
        <v>0</v>
      </c>
      <c r="AZ10" s="65">
        <v>0</v>
      </c>
      <c r="BA10" s="65">
        <v>0</v>
      </c>
      <c r="BB10" s="94">
        <v>0</v>
      </c>
      <c r="BC10" s="65">
        <v>0</v>
      </c>
      <c r="BD10" s="68">
        <v>0</v>
      </c>
      <c r="BE10" s="89">
        <v>0</v>
      </c>
      <c r="BF10" s="129"/>
      <c r="BG10" s="129"/>
      <c r="BH10" s="129"/>
    </row>
    <row r="11" spans="1:60" s="72" customFormat="1" ht="27.75" customHeight="1">
      <c r="A11" s="60">
        <v>4</v>
      </c>
      <c r="B11" s="61" t="s">
        <v>66</v>
      </c>
      <c r="C11" s="62">
        <v>35312730</v>
      </c>
      <c r="D11" s="62"/>
      <c r="E11" s="62"/>
      <c r="F11" s="62">
        <v>35312730</v>
      </c>
      <c r="G11" s="63"/>
      <c r="H11" s="63">
        <v>476295000</v>
      </c>
      <c r="I11" s="63"/>
      <c r="J11" s="63"/>
      <c r="K11" s="63"/>
      <c r="L11" s="63">
        <v>0</v>
      </c>
      <c r="M11" s="63">
        <v>511607730</v>
      </c>
      <c r="N11" s="63">
        <v>12518</v>
      </c>
      <c r="O11" s="63">
        <v>258130</v>
      </c>
      <c r="P11" s="63">
        <v>245612</v>
      </c>
      <c r="Q11" s="63"/>
      <c r="R11" s="63"/>
      <c r="S11" s="63">
        <v>511295000</v>
      </c>
      <c r="T11" s="63">
        <v>0</v>
      </c>
      <c r="U11" s="63">
        <v>380608000</v>
      </c>
      <c r="V11" s="63">
        <v>0</v>
      </c>
      <c r="W11" s="63">
        <v>35000000</v>
      </c>
      <c r="X11" s="63">
        <v>95687000</v>
      </c>
      <c r="Y11" s="63">
        <v>0</v>
      </c>
      <c r="Z11" s="63">
        <v>0</v>
      </c>
      <c r="AA11" s="63">
        <v>511295000</v>
      </c>
      <c r="AB11" s="63">
        <v>19782875</v>
      </c>
      <c r="AC11" s="63">
        <v>19782875</v>
      </c>
      <c r="AD11" s="63">
        <v>0</v>
      </c>
      <c r="AE11" s="63">
        <v>0</v>
      </c>
      <c r="AF11" s="63">
        <v>0</v>
      </c>
      <c r="AG11" s="63">
        <v>0</v>
      </c>
      <c r="AH11" s="63">
        <v>90487000</v>
      </c>
      <c r="AI11" s="62">
        <v>90487000</v>
      </c>
      <c r="AJ11" s="63">
        <v>5200000</v>
      </c>
      <c r="AK11" s="63">
        <v>0</v>
      </c>
      <c r="AL11" s="63">
        <v>0</v>
      </c>
      <c r="AM11" s="62">
        <v>5200000</v>
      </c>
      <c r="AN11" s="63">
        <v>235150300</v>
      </c>
      <c r="AO11" s="63">
        <v>130628700</v>
      </c>
      <c r="AP11" s="63">
        <v>27240000</v>
      </c>
      <c r="AQ11" s="63">
        <v>22589000</v>
      </c>
      <c r="AR11" s="63">
        <v>0</v>
      </c>
      <c r="AS11" s="62">
        <v>415608000</v>
      </c>
      <c r="AT11" s="62">
        <v>312730</v>
      </c>
      <c r="AU11" s="62"/>
      <c r="AV11" s="62"/>
      <c r="AW11" s="62">
        <v>312730</v>
      </c>
      <c r="AX11" s="64">
        <v>0</v>
      </c>
      <c r="AY11" s="78">
        <v>0</v>
      </c>
      <c r="AZ11" s="65">
        <v>0</v>
      </c>
      <c r="BA11" s="65">
        <v>0</v>
      </c>
      <c r="BB11" s="73">
        <v>0</v>
      </c>
      <c r="BC11" s="67">
        <v>0</v>
      </c>
      <c r="BD11" s="68">
        <v>312730</v>
      </c>
      <c r="BE11" s="68">
        <v>0</v>
      </c>
      <c r="BF11" s="129"/>
      <c r="BG11" s="129"/>
      <c r="BH11" s="129"/>
    </row>
    <row r="12" spans="1:60" s="72" customFormat="1" ht="27.75" customHeight="1">
      <c r="A12" s="60">
        <v>5</v>
      </c>
      <c r="B12" s="61" t="s">
        <v>67</v>
      </c>
      <c r="C12" s="62">
        <v>104177</v>
      </c>
      <c r="D12" s="62">
        <v>0</v>
      </c>
      <c r="E12" s="62">
        <v>0</v>
      </c>
      <c r="F12" s="62">
        <v>104177</v>
      </c>
      <c r="G12" s="63"/>
      <c r="H12" s="63">
        <v>466125000</v>
      </c>
      <c r="I12" s="63"/>
      <c r="J12" s="63"/>
      <c r="K12" s="63"/>
      <c r="L12" s="63">
        <v>0</v>
      </c>
      <c r="M12" s="63">
        <v>466229177</v>
      </c>
      <c r="N12" s="63">
        <v>0</v>
      </c>
      <c r="O12" s="63">
        <v>277789</v>
      </c>
      <c r="P12" s="63">
        <v>277789</v>
      </c>
      <c r="Q12" s="63"/>
      <c r="R12" s="63"/>
      <c r="S12" s="63">
        <v>466125000</v>
      </c>
      <c r="T12" s="63">
        <v>0</v>
      </c>
      <c r="U12" s="63">
        <v>317780000</v>
      </c>
      <c r="V12" s="63">
        <v>0</v>
      </c>
      <c r="W12" s="63">
        <v>0</v>
      </c>
      <c r="X12" s="63">
        <v>148345000</v>
      </c>
      <c r="Y12" s="63">
        <v>0</v>
      </c>
      <c r="Z12" s="63">
        <v>0</v>
      </c>
      <c r="AA12" s="63">
        <v>466125000</v>
      </c>
      <c r="AB12" s="63">
        <v>19537431</v>
      </c>
      <c r="AC12" s="63">
        <v>19537431</v>
      </c>
      <c r="AD12" s="63">
        <v>0</v>
      </c>
      <c r="AE12" s="63">
        <v>45370000</v>
      </c>
      <c r="AF12" s="63">
        <v>0</v>
      </c>
      <c r="AG12" s="63">
        <v>0</v>
      </c>
      <c r="AH12" s="63">
        <v>93225000</v>
      </c>
      <c r="AI12" s="62">
        <v>138595000</v>
      </c>
      <c r="AJ12" s="63">
        <v>9750000</v>
      </c>
      <c r="AK12" s="63">
        <v>0</v>
      </c>
      <c r="AL12" s="63">
        <v>0</v>
      </c>
      <c r="AM12" s="62">
        <v>9750000</v>
      </c>
      <c r="AN12" s="63">
        <v>110358460</v>
      </c>
      <c r="AO12" s="63">
        <v>152966540</v>
      </c>
      <c r="AP12" s="63">
        <v>31880000</v>
      </c>
      <c r="AQ12" s="63">
        <v>22575000</v>
      </c>
      <c r="AR12" s="63">
        <v>0</v>
      </c>
      <c r="AS12" s="62">
        <v>317780000</v>
      </c>
      <c r="AT12" s="62">
        <v>104177</v>
      </c>
      <c r="AU12" s="62">
        <v>0</v>
      </c>
      <c r="AV12" s="62">
        <v>0</v>
      </c>
      <c r="AW12" s="74">
        <v>104177</v>
      </c>
      <c r="AX12" s="64">
        <v>0</v>
      </c>
      <c r="AY12" s="78">
        <v>0</v>
      </c>
      <c r="AZ12" s="65">
        <v>0</v>
      </c>
      <c r="BA12" s="65">
        <v>0</v>
      </c>
      <c r="BB12" s="73">
        <v>0</v>
      </c>
      <c r="BC12" s="67">
        <v>0</v>
      </c>
      <c r="BD12" s="68">
        <v>104177</v>
      </c>
      <c r="BE12" s="68">
        <v>0</v>
      </c>
      <c r="BF12" s="129"/>
      <c r="BG12" s="129"/>
      <c r="BH12" s="129"/>
    </row>
    <row r="13" spans="1:60" s="72" customFormat="1" ht="27.75" customHeight="1">
      <c r="A13" s="60">
        <v>6</v>
      </c>
      <c r="B13" s="61" t="s">
        <v>68</v>
      </c>
      <c r="C13" s="62">
        <v>35109567</v>
      </c>
      <c r="D13" s="62">
        <v>1029</v>
      </c>
      <c r="E13" s="62"/>
      <c r="F13" s="62">
        <v>35110596</v>
      </c>
      <c r="G13" s="63"/>
      <c r="H13" s="63">
        <v>358210000</v>
      </c>
      <c r="I13" s="63"/>
      <c r="J13" s="63"/>
      <c r="K13" s="63"/>
      <c r="L13" s="63">
        <v>2000000</v>
      </c>
      <c r="M13" s="63">
        <v>395320596</v>
      </c>
      <c r="N13" s="63">
        <v>9229</v>
      </c>
      <c r="O13" s="63">
        <v>193274</v>
      </c>
      <c r="P13" s="63">
        <v>184045</v>
      </c>
      <c r="Q13" s="63"/>
      <c r="R13" s="63"/>
      <c r="S13" s="63">
        <v>393211029</v>
      </c>
      <c r="T13" s="63">
        <v>0</v>
      </c>
      <c r="U13" s="63">
        <v>278287429</v>
      </c>
      <c r="V13" s="63">
        <v>0</v>
      </c>
      <c r="W13" s="63">
        <v>30059900</v>
      </c>
      <c r="X13" s="63">
        <v>79923600</v>
      </c>
      <c r="Y13" s="63">
        <v>0</v>
      </c>
      <c r="Z13" s="63">
        <v>4940100</v>
      </c>
      <c r="AA13" s="63">
        <v>393211029</v>
      </c>
      <c r="AB13" s="63">
        <v>18436281</v>
      </c>
      <c r="AC13" s="63">
        <v>18436281</v>
      </c>
      <c r="AD13" s="63">
        <v>0</v>
      </c>
      <c r="AE13" s="63">
        <v>15150000</v>
      </c>
      <c r="AF13" s="63">
        <v>0</v>
      </c>
      <c r="AG13" s="63">
        <v>0</v>
      </c>
      <c r="AH13" s="63">
        <v>64713700</v>
      </c>
      <c r="AI13" s="62">
        <v>79863700</v>
      </c>
      <c r="AJ13" s="63">
        <v>5000000</v>
      </c>
      <c r="AK13" s="63">
        <v>0</v>
      </c>
      <c r="AL13" s="63">
        <v>0</v>
      </c>
      <c r="AM13" s="62">
        <v>5000000</v>
      </c>
      <c r="AN13" s="63">
        <v>79950150</v>
      </c>
      <c r="AO13" s="63">
        <v>159292359</v>
      </c>
      <c r="AP13" s="63">
        <v>21200000</v>
      </c>
      <c r="AQ13" s="63">
        <v>47904820</v>
      </c>
      <c r="AR13" s="63">
        <v>0</v>
      </c>
      <c r="AS13" s="62">
        <v>308347329</v>
      </c>
      <c r="AT13" s="62">
        <v>2109567</v>
      </c>
      <c r="AU13" s="62">
        <v>0</v>
      </c>
      <c r="AV13" s="62">
        <v>0</v>
      </c>
      <c r="AW13" s="62">
        <v>2109567</v>
      </c>
      <c r="AX13" s="64">
        <v>0</v>
      </c>
      <c r="AY13" s="78">
        <v>0</v>
      </c>
      <c r="AZ13" s="65">
        <v>0</v>
      </c>
      <c r="BA13" s="65">
        <v>0</v>
      </c>
      <c r="BB13" s="73">
        <v>0</v>
      </c>
      <c r="BC13" s="67">
        <v>0</v>
      </c>
      <c r="BD13" s="68">
        <v>2109567</v>
      </c>
      <c r="BE13" s="68">
        <v>0</v>
      </c>
      <c r="BF13" s="129"/>
      <c r="BG13" s="129"/>
      <c r="BH13" s="129"/>
    </row>
    <row r="14" spans="1:60" s="72" customFormat="1" ht="27.75" customHeight="1">
      <c r="A14" s="60">
        <v>7</v>
      </c>
      <c r="B14" s="61" t="s">
        <v>69</v>
      </c>
      <c r="C14" s="62">
        <v>21139714</v>
      </c>
      <c r="D14" s="62">
        <v>11700000</v>
      </c>
      <c r="E14" s="62">
        <v>0</v>
      </c>
      <c r="F14" s="62">
        <v>32839714</v>
      </c>
      <c r="G14" s="63"/>
      <c r="H14" s="63">
        <v>436180000</v>
      </c>
      <c r="I14" s="63"/>
      <c r="J14" s="63"/>
      <c r="K14" s="63"/>
      <c r="L14" s="63">
        <v>0</v>
      </c>
      <c r="M14" s="63">
        <v>469019714</v>
      </c>
      <c r="N14" s="63">
        <v>10800</v>
      </c>
      <c r="O14" s="63">
        <v>299609</v>
      </c>
      <c r="P14" s="63">
        <v>288809</v>
      </c>
      <c r="Q14" s="63"/>
      <c r="R14" s="63"/>
      <c r="S14" s="63">
        <v>467880000</v>
      </c>
      <c r="T14" s="63">
        <v>0</v>
      </c>
      <c r="U14" s="63">
        <v>224430000</v>
      </c>
      <c r="V14" s="63">
        <v>0</v>
      </c>
      <c r="W14" s="63">
        <v>25034600</v>
      </c>
      <c r="X14" s="63">
        <v>211750000</v>
      </c>
      <c r="Y14" s="63">
        <v>0</v>
      </c>
      <c r="Z14" s="63">
        <v>6665400</v>
      </c>
      <c r="AA14" s="63">
        <v>467880000</v>
      </c>
      <c r="AB14" s="63">
        <v>20613936</v>
      </c>
      <c r="AC14" s="63">
        <v>20613936</v>
      </c>
      <c r="AD14" s="63">
        <v>0</v>
      </c>
      <c r="AE14" s="63">
        <v>93800000</v>
      </c>
      <c r="AF14" s="63">
        <v>0</v>
      </c>
      <c r="AG14" s="63">
        <v>0</v>
      </c>
      <c r="AH14" s="63">
        <v>54915400</v>
      </c>
      <c r="AI14" s="62">
        <v>148715400</v>
      </c>
      <c r="AJ14" s="63">
        <v>69700000</v>
      </c>
      <c r="AK14" s="63">
        <v>0</v>
      </c>
      <c r="AL14" s="63">
        <v>0</v>
      </c>
      <c r="AM14" s="62">
        <v>69700000</v>
      </c>
      <c r="AN14" s="63">
        <v>62317800</v>
      </c>
      <c r="AO14" s="63">
        <v>143477800</v>
      </c>
      <c r="AP14" s="63">
        <v>30745000</v>
      </c>
      <c r="AQ14" s="63">
        <v>12924000</v>
      </c>
      <c r="AR14" s="63">
        <v>0</v>
      </c>
      <c r="AS14" s="62">
        <v>249464600</v>
      </c>
      <c r="AT14" s="62">
        <v>1139714</v>
      </c>
      <c r="AU14" s="62">
        <v>0</v>
      </c>
      <c r="AV14" s="62">
        <v>0</v>
      </c>
      <c r="AW14" s="62">
        <v>1139714</v>
      </c>
      <c r="AX14" s="64">
        <v>0</v>
      </c>
      <c r="AY14" s="78">
        <v>0</v>
      </c>
      <c r="AZ14" s="65">
        <v>0</v>
      </c>
      <c r="BA14" s="65">
        <v>0</v>
      </c>
      <c r="BB14" s="73">
        <v>0</v>
      </c>
      <c r="BC14" s="67">
        <v>0</v>
      </c>
      <c r="BD14" s="68">
        <v>1139714</v>
      </c>
      <c r="BE14" s="68">
        <v>0</v>
      </c>
      <c r="BF14" s="129"/>
      <c r="BG14" s="129"/>
      <c r="BH14" s="129"/>
    </row>
    <row r="15" spans="1:60" s="72" customFormat="1" ht="27.75" customHeight="1">
      <c r="A15" s="75">
        <v>8</v>
      </c>
      <c r="B15" s="76" t="s">
        <v>70</v>
      </c>
      <c r="C15" s="62">
        <v>20514101</v>
      </c>
      <c r="D15" s="62">
        <v>11700000</v>
      </c>
      <c r="E15" s="62">
        <v>5204486</v>
      </c>
      <c r="F15" s="74">
        <v>37418587</v>
      </c>
      <c r="G15" s="77"/>
      <c r="H15" s="63">
        <v>327700000</v>
      </c>
      <c r="I15" s="77"/>
      <c r="J15" s="77"/>
      <c r="K15" s="77"/>
      <c r="L15" s="63">
        <v>0</v>
      </c>
      <c r="M15" s="77">
        <v>365118587</v>
      </c>
      <c r="N15" s="63">
        <v>5296</v>
      </c>
      <c r="O15" s="63">
        <v>185762</v>
      </c>
      <c r="P15" s="63">
        <v>180466</v>
      </c>
      <c r="Q15" s="63"/>
      <c r="R15" s="63"/>
      <c r="S15" s="63">
        <v>359400000</v>
      </c>
      <c r="T15" s="63">
        <v>0</v>
      </c>
      <c r="U15" s="63">
        <v>232621000</v>
      </c>
      <c r="V15" s="63">
        <v>0</v>
      </c>
      <c r="W15" s="63">
        <v>25660100</v>
      </c>
      <c r="X15" s="63">
        <v>95079000</v>
      </c>
      <c r="Y15" s="63">
        <v>0</v>
      </c>
      <c r="Z15" s="63">
        <v>6039900</v>
      </c>
      <c r="AA15" s="63">
        <v>359400000</v>
      </c>
      <c r="AB15" s="63">
        <v>12482930</v>
      </c>
      <c r="AC15" s="63">
        <v>17687416</v>
      </c>
      <c r="AD15" s="63">
        <v>0</v>
      </c>
      <c r="AE15" s="63">
        <v>13000000</v>
      </c>
      <c r="AF15" s="63">
        <v>0</v>
      </c>
      <c r="AG15" s="63">
        <v>0</v>
      </c>
      <c r="AH15" s="63">
        <v>73618900</v>
      </c>
      <c r="AI15" s="74">
        <v>86618900</v>
      </c>
      <c r="AJ15" s="63">
        <v>14500000</v>
      </c>
      <c r="AK15" s="63">
        <v>0</v>
      </c>
      <c r="AL15" s="63">
        <v>0</v>
      </c>
      <c r="AM15" s="74">
        <v>14500000</v>
      </c>
      <c r="AN15" s="63">
        <v>99967300</v>
      </c>
      <c r="AO15" s="63">
        <v>135668500</v>
      </c>
      <c r="AP15" s="63">
        <v>11100000</v>
      </c>
      <c r="AQ15" s="63">
        <v>11545300</v>
      </c>
      <c r="AR15" s="63">
        <v>0</v>
      </c>
      <c r="AS15" s="74">
        <v>258281100</v>
      </c>
      <c r="AT15" s="62">
        <v>514101</v>
      </c>
      <c r="AU15" s="62"/>
      <c r="AV15" s="62"/>
      <c r="AW15" s="74">
        <v>514101</v>
      </c>
      <c r="AX15" s="64">
        <v>0</v>
      </c>
      <c r="AY15" s="78">
        <v>0</v>
      </c>
      <c r="AZ15" s="65">
        <v>0</v>
      </c>
      <c r="BA15" s="79">
        <v>0</v>
      </c>
      <c r="BB15" s="81">
        <v>0</v>
      </c>
      <c r="BC15" s="82">
        <v>0</v>
      </c>
      <c r="BD15" s="83">
        <v>5718587</v>
      </c>
      <c r="BE15" s="83">
        <v>0</v>
      </c>
      <c r="BF15" s="129"/>
      <c r="BG15" s="129"/>
      <c r="BH15" s="129"/>
    </row>
    <row r="16" spans="1:60" s="72" customFormat="1" ht="27.75" customHeight="1">
      <c r="A16" s="60">
        <v>9</v>
      </c>
      <c r="B16" s="61" t="s">
        <v>71</v>
      </c>
      <c r="C16" s="62">
        <v>157434</v>
      </c>
      <c r="D16" s="62">
        <v>10034630</v>
      </c>
      <c r="E16" s="62"/>
      <c r="F16" s="62">
        <v>10192064</v>
      </c>
      <c r="G16" s="63"/>
      <c r="H16" s="63">
        <v>189840000</v>
      </c>
      <c r="I16" s="63"/>
      <c r="J16" s="63"/>
      <c r="K16" s="63"/>
      <c r="L16" s="63">
        <v>0</v>
      </c>
      <c r="M16" s="63">
        <v>200032064</v>
      </c>
      <c r="N16" s="63">
        <v>5977</v>
      </c>
      <c r="O16" s="63">
        <v>124961</v>
      </c>
      <c r="P16" s="63">
        <v>118984</v>
      </c>
      <c r="Q16" s="63"/>
      <c r="R16" s="63"/>
      <c r="S16" s="63">
        <v>199874630</v>
      </c>
      <c r="T16" s="63">
        <v>0</v>
      </c>
      <c r="U16" s="63">
        <v>145928630</v>
      </c>
      <c r="V16" s="63">
        <v>0</v>
      </c>
      <c r="W16" s="63">
        <v>0</v>
      </c>
      <c r="X16" s="63">
        <v>53946000</v>
      </c>
      <c r="Y16" s="63">
        <v>0</v>
      </c>
      <c r="Z16" s="63">
        <v>0</v>
      </c>
      <c r="AA16" s="63">
        <v>199874630</v>
      </c>
      <c r="AB16" s="63">
        <v>10954989</v>
      </c>
      <c r="AC16" s="63">
        <v>10954989</v>
      </c>
      <c r="AD16" s="63">
        <v>0</v>
      </c>
      <c r="AE16" s="63">
        <v>0</v>
      </c>
      <c r="AF16" s="63">
        <v>0</v>
      </c>
      <c r="AG16" s="63">
        <v>0</v>
      </c>
      <c r="AH16" s="63">
        <v>25796000</v>
      </c>
      <c r="AI16" s="62">
        <v>25796000</v>
      </c>
      <c r="AJ16" s="63">
        <v>28150000</v>
      </c>
      <c r="AK16" s="63">
        <v>0</v>
      </c>
      <c r="AL16" s="63">
        <v>0</v>
      </c>
      <c r="AM16" s="62">
        <v>28150000</v>
      </c>
      <c r="AN16" s="63">
        <v>94836430</v>
      </c>
      <c r="AO16" s="63">
        <v>42000000</v>
      </c>
      <c r="AP16" s="63">
        <v>3500000</v>
      </c>
      <c r="AQ16" s="63">
        <v>5592200</v>
      </c>
      <c r="AR16" s="63">
        <v>0</v>
      </c>
      <c r="AS16" s="62">
        <v>145928630</v>
      </c>
      <c r="AT16" s="62">
        <v>157434</v>
      </c>
      <c r="AU16" s="62">
        <v>0</v>
      </c>
      <c r="AV16" s="62">
        <v>0</v>
      </c>
      <c r="AW16" s="62">
        <v>157434</v>
      </c>
      <c r="AX16" s="64">
        <v>0</v>
      </c>
      <c r="AY16" s="78">
        <v>0</v>
      </c>
      <c r="AZ16" s="65">
        <v>0</v>
      </c>
      <c r="BA16" s="65">
        <v>0</v>
      </c>
      <c r="BB16" s="73">
        <v>0</v>
      </c>
      <c r="BC16" s="67">
        <v>0</v>
      </c>
      <c r="BD16" s="68">
        <v>157434</v>
      </c>
      <c r="BE16" s="68">
        <v>0</v>
      </c>
      <c r="BF16" s="129"/>
      <c r="BG16" s="129"/>
      <c r="BH16" s="129"/>
    </row>
    <row r="17" spans="1:60" s="72" customFormat="1" ht="27.75" customHeight="1">
      <c r="A17" s="60">
        <v>10</v>
      </c>
      <c r="B17" s="61" t="s">
        <v>72</v>
      </c>
      <c r="C17" s="62">
        <v>20262496</v>
      </c>
      <c r="D17" s="62">
        <v>46262100</v>
      </c>
      <c r="E17" s="62"/>
      <c r="F17" s="62">
        <v>66524596</v>
      </c>
      <c r="G17" s="63"/>
      <c r="H17" s="63">
        <v>238995000</v>
      </c>
      <c r="I17" s="63"/>
      <c r="J17" s="63"/>
      <c r="K17" s="63"/>
      <c r="L17" s="63">
        <v>0</v>
      </c>
      <c r="M17" s="63">
        <v>305519596</v>
      </c>
      <c r="N17" s="63">
        <v>6482</v>
      </c>
      <c r="O17" s="63">
        <v>169594</v>
      </c>
      <c r="P17" s="63">
        <v>163112</v>
      </c>
      <c r="Q17" s="63"/>
      <c r="R17" s="63"/>
      <c r="S17" s="63">
        <v>305257100</v>
      </c>
      <c r="T17" s="63">
        <v>0</v>
      </c>
      <c r="U17" s="63">
        <v>195100300</v>
      </c>
      <c r="V17" s="63">
        <v>0</v>
      </c>
      <c r="W17" s="63">
        <v>22522800</v>
      </c>
      <c r="X17" s="63">
        <v>78456800</v>
      </c>
      <c r="Y17" s="63">
        <v>0</v>
      </c>
      <c r="Z17" s="63">
        <v>9177200</v>
      </c>
      <c r="AA17" s="63">
        <v>305257100</v>
      </c>
      <c r="AB17" s="63">
        <v>22673935</v>
      </c>
      <c r="AC17" s="63">
        <v>22673935</v>
      </c>
      <c r="AD17" s="63">
        <v>0</v>
      </c>
      <c r="AE17" s="63">
        <v>56477800</v>
      </c>
      <c r="AF17" s="63">
        <v>0</v>
      </c>
      <c r="AG17" s="63">
        <v>0</v>
      </c>
      <c r="AH17" s="63">
        <v>14917200</v>
      </c>
      <c r="AI17" s="62">
        <v>71395000</v>
      </c>
      <c r="AJ17" s="63">
        <v>16239000</v>
      </c>
      <c r="AK17" s="63">
        <v>0</v>
      </c>
      <c r="AL17" s="63">
        <v>0</v>
      </c>
      <c r="AM17" s="62">
        <v>16239000</v>
      </c>
      <c r="AN17" s="63">
        <v>138487500</v>
      </c>
      <c r="AO17" s="63">
        <v>32629600</v>
      </c>
      <c r="AP17" s="63">
        <v>18640000</v>
      </c>
      <c r="AQ17" s="63">
        <v>27866000</v>
      </c>
      <c r="AR17" s="63">
        <v>0</v>
      </c>
      <c r="AS17" s="62">
        <v>217623100</v>
      </c>
      <c r="AT17" s="62">
        <v>262496</v>
      </c>
      <c r="AU17" s="62"/>
      <c r="AV17" s="62"/>
      <c r="AW17" s="62">
        <v>262496</v>
      </c>
      <c r="AX17" s="64">
        <v>0</v>
      </c>
      <c r="AY17" s="78">
        <v>0</v>
      </c>
      <c r="AZ17" s="65">
        <v>0</v>
      </c>
      <c r="BA17" s="65">
        <v>0</v>
      </c>
      <c r="BB17" s="73">
        <v>0</v>
      </c>
      <c r="BC17" s="67">
        <v>0</v>
      </c>
      <c r="BD17" s="68">
        <v>262496</v>
      </c>
      <c r="BE17" s="68">
        <v>0</v>
      </c>
      <c r="BF17" s="129"/>
      <c r="BG17" s="129"/>
      <c r="BH17" s="129"/>
    </row>
    <row r="18" spans="1:60" s="72" customFormat="1" ht="27.75" customHeight="1">
      <c r="A18" s="60">
        <v>11</v>
      </c>
      <c r="B18" s="85" t="s">
        <v>73</v>
      </c>
      <c r="C18" s="62">
        <v>1130423</v>
      </c>
      <c r="D18" s="62">
        <v>0</v>
      </c>
      <c r="E18" s="62"/>
      <c r="F18" s="62">
        <v>1130423</v>
      </c>
      <c r="G18" s="63"/>
      <c r="H18" s="63">
        <v>292670000</v>
      </c>
      <c r="I18" s="63"/>
      <c r="J18" s="63"/>
      <c r="K18" s="63"/>
      <c r="L18" s="63">
        <v>0</v>
      </c>
      <c r="M18" s="63">
        <v>293800423</v>
      </c>
      <c r="N18" s="63">
        <v>6224</v>
      </c>
      <c r="O18" s="63">
        <v>234808</v>
      </c>
      <c r="P18" s="63">
        <v>228584</v>
      </c>
      <c r="Q18" s="63"/>
      <c r="R18" s="63"/>
      <c r="S18" s="63">
        <v>292670000</v>
      </c>
      <c r="T18" s="63">
        <v>0</v>
      </c>
      <c r="U18" s="63">
        <v>156828000</v>
      </c>
      <c r="V18" s="63">
        <v>0</v>
      </c>
      <c r="W18" s="63">
        <v>0</v>
      </c>
      <c r="X18" s="63">
        <v>135842000</v>
      </c>
      <c r="Y18" s="63">
        <v>0</v>
      </c>
      <c r="Z18" s="63">
        <v>0</v>
      </c>
      <c r="AA18" s="63">
        <v>292670000</v>
      </c>
      <c r="AB18" s="63">
        <v>21804395</v>
      </c>
      <c r="AC18" s="63">
        <v>21804395</v>
      </c>
      <c r="AD18" s="63">
        <v>0</v>
      </c>
      <c r="AE18" s="63">
        <v>72330000</v>
      </c>
      <c r="AF18" s="63">
        <v>0</v>
      </c>
      <c r="AG18" s="63">
        <v>0</v>
      </c>
      <c r="AH18" s="63">
        <v>31452000</v>
      </c>
      <c r="AI18" s="62">
        <v>103782000</v>
      </c>
      <c r="AJ18" s="63">
        <v>32060000</v>
      </c>
      <c r="AK18" s="63">
        <v>0</v>
      </c>
      <c r="AL18" s="63">
        <v>0</v>
      </c>
      <c r="AM18" s="62">
        <v>32060000</v>
      </c>
      <c r="AN18" s="63">
        <v>66499300</v>
      </c>
      <c r="AO18" s="63">
        <v>85988700</v>
      </c>
      <c r="AP18" s="63">
        <v>4340000</v>
      </c>
      <c r="AQ18" s="63">
        <v>0</v>
      </c>
      <c r="AR18" s="63">
        <v>0</v>
      </c>
      <c r="AS18" s="62">
        <v>156828000</v>
      </c>
      <c r="AT18" s="62">
        <v>1130423</v>
      </c>
      <c r="AU18" s="62"/>
      <c r="AV18" s="62"/>
      <c r="AW18" s="62">
        <v>1130423</v>
      </c>
      <c r="AX18" s="64">
        <v>0</v>
      </c>
      <c r="AY18" s="78">
        <v>0</v>
      </c>
      <c r="AZ18" s="65">
        <v>0</v>
      </c>
      <c r="BA18" s="65">
        <v>0</v>
      </c>
      <c r="BB18" s="73">
        <v>0</v>
      </c>
      <c r="BC18" s="67">
        <v>0</v>
      </c>
      <c r="BD18" s="68">
        <v>1130423</v>
      </c>
      <c r="BE18" s="68">
        <v>0</v>
      </c>
      <c r="BF18" s="129"/>
      <c r="BG18" s="129"/>
      <c r="BH18" s="129"/>
    </row>
    <row r="19" spans="1:60" s="72" customFormat="1" ht="27.75" customHeight="1">
      <c r="A19" s="60">
        <v>12</v>
      </c>
      <c r="B19" s="61" t="s">
        <v>74</v>
      </c>
      <c r="C19" s="62">
        <v>124389</v>
      </c>
      <c r="D19" s="62"/>
      <c r="E19" s="62"/>
      <c r="F19" s="62">
        <v>124389</v>
      </c>
      <c r="G19" s="63"/>
      <c r="H19" s="63">
        <v>157635000</v>
      </c>
      <c r="I19" s="63"/>
      <c r="J19" s="63"/>
      <c r="K19" s="63"/>
      <c r="L19" s="63">
        <v>0</v>
      </c>
      <c r="M19" s="63">
        <v>157759389</v>
      </c>
      <c r="N19" s="63">
        <v>0</v>
      </c>
      <c r="O19" s="63">
        <v>58116</v>
      </c>
      <c r="P19" s="63">
        <v>55071</v>
      </c>
      <c r="Q19" s="63"/>
      <c r="R19" s="63"/>
      <c r="S19" s="63">
        <v>157635000</v>
      </c>
      <c r="T19" s="63">
        <v>0</v>
      </c>
      <c r="U19" s="63">
        <v>94035400</v>
      </c>
      <c r="V19" s="63">
        <v>0</v>
      </c>
      <c r="W19" s="63">
        <v>0</v>
      </c>
      <c r="X19" s="63">
        <v>63599600</v>
      </c>
      <c r="Y19" s="63">
        <v>0</v>
      </c>
      <c r="Z19" s="63">
        <v>0</v>
      </c>
      <c r="AA19" s="63">
        <v>157635000</v>
      </c>
      <c r="AB19" s="63">
        <v>7333483</v>
      </c>
      <c r="AC19" s="63">
        <v>7333483</v>
      </c>
      <c r="AD19" s="63">
        <v>0</v>
      </c>
      <c r="AE19" s="63">
        <v>27400000</v>
      </c>
      <c r="AF19" s="63">
        <v>0</v>
      </c>
      <c r="AG19" s="63">
        <v>0</v>
      </c>
      <c r="AH19" s="63">
        <v>23299600</v>
      </c>
      <c r="AI19" s="62">
        <v>50699600</v>
      </c>
      <c r="AJ19" s="63">
        <v>12900000</v>
      </c>
      <c r="AK19" s="63">
        <v>0</v>
      </c>
      <c r="AL19" s="63">
        <v>0</v>
      </c>
      <c r="AM19" s="62">
        <v>12900000</v>
      </c>
      <c r="AN19" s="63">
        <v>53070900</v>
      </c>
      <c r="AO19" s="63">
        <v>37659500</v>
      </c>
      <c r="AP19" s="63">
        <v>3305000</v>
      </c>
      <c r="AQ19" s="63">
        <v>0</v>
      </c>
      <c r="AR19" s="63">
        <v>0</v>
      </c>
      <c r="AS19" s="62">
        <v>94035400</v>
      </c>
      <c r="AT19" s="62">
        <v>127434</v>
      </c>
      <c r="AU19" s="62"/>
      <c r="AV19" s="62"/>
      <c r="AW19" s="62">
        <v>127434</v>
      </c>
      <c r="AX19" s="64">
        <v>0</v>
      </c>
      <c r="AY19" s="78">
        <v>0</v>
      </c>
      <c r="AZ19" s="65">
        <v>0</v>
      </c>
      <c r="BA19" s="65">
        <v>0</v>
      </c>
      <c r="BB19" s="73">
        <v>0</v>
      </c>
      <c r="BC19" s="67">
        <v>0</v>
      </c>
      <c r="BD19" s="68">
        <v>124389</v>
      </c>
      <c r="BE19" s="68">
        <v>0</v>
      </c>
      <c r="BF19" s="129"/>
      <c r="BG19" s="129"/>
      <c r="BH19" s="129"/>
    </row>
    <row r="20" spans="1:60" s="72" customFormat="1" ht="27.75" customHeight="1">
      <c r="A20" s="60">
        <v>13</v>
      </c>
      <c r="B20" s="61" t="s">
        <v>75</v>
      </c>
      <c r="C20" s="62">
        <v>35167143</v>
      </c>
      <c r="D20" s="62"/>
      <c r="E20" s="62">
        <v>28182</v>
      </c>
      <c r="F20" s="62">
        <v>35195325</v>
      </c>
      <c r="G20" s="63"/>
      <c r="H20" s="63">
        <v>189275000</v>
      </c>
      <c r="I20" s="63"/>
      <c r="J20" s="63"/>
      <c r="K20" s="63"/>
      <c r="L20" s="63">
        <v>0</v>
      </c>
      <c r="M20" s="63">
        <v>224470325</v>
      </c>
      <c r="N20" s="63">
        <v>7447</v>
      </c>
      <c r="O20" s="63">
        <v>132805</v>
      </c>
      <c r="P20" s="63">
        <v>125358</v>
      </c>
      <c r="Q20" s="63"/>
      <c r="R20" s="63"/>
      <c r="S20" s="63">
        <v>224275000</v>
      </c>
      <c r="T20" s="63">
        <v>0</v>
      </c>
      <c r="U20" s="63">
        <v>123815000</v>
      </c>
      <c r="V20" s="63">
        <v>0</v>
      </c>
      <c r="W20" s="63">
        <v>30462400</v>
      </c>
      <c r="X20" s="63">
        <v>65460000</v>
      </c>
      <c r="Y20" s="63">
        <v>0</v>
      </c>
      <c r="Z20" s="63">
        <v>4537600</v>
      </c>
      <c r="AA20" s="63">
        <v>224275000</v>
      </c>
      <c r="AB20" s="63">
        <v>17035205</v>
      </c>
      <c r="AC20" s="63">
        <v>17063387</v>
      </c>
      <c r="AD20" s="63">
        <v>0</v>
      </c>
      <c r="AE20" s="63">
        <v>21760000</v>
      </c>
      <c r="AF20" s="63">
        <v>0</v>
      </c>
      <c r="AG20" s="63">
        <v>0</v>
      </c>
      <c r="AH20" s="63">
        <v>6037600</v>
      </c>
      <c r="AI20" s="62">
        <v>27797600</v>
      </c>
      <c r="AJ20" s="63">
        <v>42200000</v>
      </c>
      <c r="AK20" s="63">
        <v>0</v>
      </c>
      <c r="AL20" s="63">
        <v>0</v>
      </c>
      <c r="AM20" s="62">
        <v>42200000</v>
      </c>
      <c r="AN20" s="63">
        <v>92273300</v>
      </c>
      <c r="AO20" s="63">
        <v>44570100</v>
      </c>
      <c r="AP20" s="63">
        <v>17434000</v>
      </c>
      <c r="AQ20" s="63">
        <v>0</v>
      </c>
      <c r="AR20" s="63">
        <v>0</v>
      </c>
      <c r="AS20" s="62">
        <v>154277400</v>
      </c>
      <c r="AT20" s="62">
        <v>167143</v>
      </c>
      <c r="AU20" s="62"/>
      <c r="AV20" s="62"/>
      <c r="AW20" s="62">
        <v>167143</v>
      </c>
      <c r="AX20" s="64">
        <v>0</v>
      </c>
      <c r="AY20" s="78">
        <v>0</v>
      </c>
      <c r="AZ20" s="65">
        <v>0</v>
      </c>
      <c r="BA20" s="65">
        <v>0</v>
      </c>
      <c r="BB20" s="73">
        <v>0</v>
      </c>
      <c r="BC20" s="67">
        <v>0</v>
      </c>
      <c r="BD20" s="68">
        <v>195325</v>
      </c>
      <c r="BE20" s="68">
        <v>0</v>
      </c>
      <c r="BF20" s="129"/>
      <c r="BG20" s="129"/>
      <c r="BH20" s="129"/>
    </row>
    <row r="21" spans="1:60" s="72" customFormat="1" ht="27.75" customHeight="1">
      <c r="A21" s="60">
        <v>14</v>
      </c>
      <c r="B21" s="61" t="s">
        <v>76</v>
      </c>
      <c r="C21" s="62">
        <v>20201053</v>
      </c>
      <c r="D21" s="62">
        <v>13235593</v>
      </c>
      <c r="E21" s="62"/>
      <c r="F21" s="62">
        <v>33436646</v>
      </c>
      <c r="G21" s="63"/>
      <c r="H21" s="63">
        <v>453695000</v>
      </c>
      <c r="I21" s="63"/>
      <c r="J21" s="63"/>
      <c r="K21" s="63"/>
      <c r="L21" s="63">
        <v>0</v>
      </c>
      <c r="M21" s="63">
        <v>487131646</v>
      </c>
      <c r="N21" s="63">
        <v>4304</v>
      </c>
      <c r="O21" s="63">
        <v>277579</v>
      </c>
      <c r="P21" s="63">
        <v>273275</v>
      </c>
      <c r="Q21" s="63"/>
      <c r="R21" s="63"/>
      <c r="S21" s="63">
        <v>486930593</v>
      </c>
      <c r="T21" s="63">
        <v>0</v>
      </c>
      <c r="U21" s="63">
        <v>279754293</v>
      </c>
      <c r="V21" s="63">
        <v>0</v>
      </c>
      <c r="W21" s="63">
        <v>24806500</v>
      </c>
      <c r="X21" s="63">
        <v>175476300</v>
      </c>
      <c r="Y21" s="63">
        <v>0</v>
      </c>
      <c r="Z21" s="63">
        <v>6893500</v>
      </c>
      <c r="AA21" s="63">
        <v>486930593</v>
      </c>
      <c r="AB21" s="63">
        <v>25507028</v>
      </c>
      <c r="AC21" s="63">
        <v>25507028</v>
      </c>
      <c r="AD21" s="63">
        <v>0</v>
      </c>
      <c r="AE21" s="63">
        <v>32626000</v>
      </c>
      <c r="AF21" s="63">
        <v>0</v>
      </c>
      <c r="AG21" s="63">
        <v>0</v>
      </c>
      <c r="AH21" s="63">
        <v>108666300</v>
      </c>
      <c r="AI21" s="62">
        <v>141292300</v>
      </c>
      <c r="AJ21" s="63">
        <v>41077500</v>
      </c>
      <c r="AK21" s="63">
        <v>0</v>
      </c>
      <c r="AL21" s="63">
        <v>0</v>
      </c>
      <c r="AM21" s="62">
        <v>41077500</v>
      </c>
      <c r="AN21" s="63">
        <v>201257104</v>
      </c>
      <c r="AO21" s="63">
        <v>65310000</v>
      </c>
      <c r="AP21" s="63">
        <v>4640000</v>
      </c>
      <c r="AQ21" s="63">
        <v>33353689</v>
      </c>
      <c r="AR21" s="63">
        <v>0</v>
      </c>
      <c r="AS21" s="62">
        <v>304560793</v>
      </c>
      <c r="AT21" s="62">
        <v>201053</v>
      </c>
      <c r="AU21" s="62"/>
      <c r="AV21" s="62"/>
      <c r="AW21" s="62">
        <v>201053</v>
      </c>
      <c r="AX21" s="64">
        <v>0</v>
      </c>
      <c r="AY21" s="78">
        <v>0</v>
      </c>
      <c r="AZ21" s="65">
        <v>0</v>
      </c>
      <c r="BA21" s="65">
        <v>0</v>
      </c>
      <c r="BB21" s="73">
        <v>0</v>
      </c>
      <c r="BC21" s="67">
        <v>0</v>
      </c>
      <c r="BD21" s="68">
        <v>201053</v>
      </c>
      <c r="BE21" s="68">
        <v>0</v>
      </c>
      <c r="BF21" s="129"/>
      <c r="BG21" s="129"/>
      <c r="BH21" s="129"/>
    </row>
    <row r="22" spans="1:60" s="72" customFormat="1" ht="27.75" customHeight="1">
      <c r="A22" s="60">
        <v>15</v>
      </c>
      <c r="B22" s="61" t="s">
        <v>77</v>
      </c>
      <c r="C22" s="62">
        <v>24321941</v>
      </c>
      <c r="D22" s="62">
        <v>7500000</v>
      </c>
      <c r="E22" s="62">
        <v>30455</v>
      </c>
      <c r="F22" s="62">
        <v>31852396</v>
      </c>
      <c r="G22" s="63"/>
      <c r="H22" s="63">
        <v>155375000</v>
      </c>
      <c r="I22" s="63"/>
      <c r="J22" s="63"/>
      <c r="K22" s="63"/>
      <c r="L22" s="63">
        <v>0</v>
      </c>
      <c r="M22" s="63">
        <v>187227396</v>
      </c>
      <c r="N22" s="63">
        <v>0</v>
      </c>
      <c r="O22" s="63">
        <v>110566</v>
      </c>
      <c r="P22" s="63">
        <v>110566</v>
      </c>
      <c r="Q22" s="63"/>
      <c r="R22" s="63"/>
      <c r="S22" s="63">
        <v>187075000</v>
      </c>
      <c r="T22" s="63">
        <v>0</v>
      </c>
      <c r="U22" s="63">
        <v>80375000</v>
      </c>
      <c r="V22" s="63">
        <v>0</v>
      </c>
      <c r="W22" s="63">
        <v>23956700</v>
      </c>
      <c r="X22" s="63">
        <v>75000000</v>
      </c>
      <c r="Y22" s="63">
        <v>0</v>
      </c>
      <c r="Z22" s="63">
        <v>7743300</v>
      </c>
      <c r="AA22" s="63">
        <v>187075000</v>
      </c>
      <c r="AB22" s="63">
        <v>8414964</v>
      </c>
      <c r="AC22" s="63">
        <v>8445419</v>
      </c>
      <c r="AD22" s="63">
        <v>0</v>
      </c>
      <c r="AE22" s="63">
        <v>12501000</v>
      </c>
      <c r="AF22" s="63">
        <v>0</v>
      </c>
      <c r="AG22" s="63">
        <v>0</v>
      </c>
      <c r="AH22" s="63">
        <v>67743300</v>
      </c>
      <c r="AI22" s="62">
        <v>80244300</v>
      </c>
      <c r="AJ22" s="63">
        <v>2499000</v>
      </c>
      <c r="AK22" s="63">
        <v>0</v>
      </c>
      <c r="AL22" s="63">
        <v>0</v>
      </c>
      <c r="AM22" s="62">
        <v>2499000</v>
      </c>
      <c r="AN22" s="63">
        <v>53798360</v>
      </c>
      <c r="AO22" s="63">
        <v>46893340</v>
      </c>
      <c r="AP22" s="63">
        <v>3640000</v>
      </c>
      <c r="AQ22" s="63">
        <v>0</v>
      </c>
      <c r="AR22" s="63">
        <v>0</v>
      </c>
      <c r="AS22" s="62">
        <v>104331700</v>
      </c>
      <c r="AT22" s="62">
        <v>121941</v>
      </c>
      <c r="AU22" s="62"/>
      <c r="AV22" s="62"/>
      <c r="AW22" s="62">
        <v>121941</v>
      </c>
      <c r="AX22" s="64">
        <v>0</v>
      </c>
      <c r="AY22" s="78">
        <v>0</v>
      </c>
      <c r="AZ22" s="65">
        <v>0</v>
      </c>
      <c r="BA22" s="65">
        <v>0</v>
      </c>
      <c r="BB22" s="94">
        <v>0</v>
      </c>
      <c r="BC22" s="65">
        <v>0</v>
      </c>
      <c r="BD22" s="89">
        <v>152396</v>
      </c>
      <c r="BE22" s="89">
        <v>0</v>
      </c>
      <c r="BF22" s="129"/>
      <c r="BG22" s="129"/>
      <c r="BH22" s="129"/>
    </row>
    <row r="23" spans="1:60" s="72" customFormat="1" ht="27.75" customHeight="1">
      <c r="A23" s="60">
        <v>16</v>
      </c>
      <c r="B23" s="61" t="s">
        <v>78</v>
      </c>
      <c r="C23" s="62">
        <v>70576</v>
      </c>
      <c r="D23" s="62">
        <v>0</v>
      </c>
      <c r="E23" s="62"/>
      <c r="F23" s="62">
        <v>70576</v>
      </c>
      <c r="G23" s="63"/>
      <c r="H23" s="63">
        <v>100005000</v>
      </c>
      <c r="I23" s="63"/>
      <c r="J23" s="63"/>
      <c r="K23" s="63"/>
      <c r="L23" s="63">
        <v>0</v>
      </c>
      <c r="M23" s="63">
        <v>100075576</v>
      </c>
      <c r="N23" s="63">
        <v>0</v>
      </c>
      <c r="O23" s="63">
        <v>45968</v>
      </c>
      <c r="P23" s="63">
        <v>43197</v>
      </c>
      <c r="Q23" s="63"/>
      <c r="R23" s="63"/>
      <c r="S23" s="63">
        <v>100005000</v>
      </c>
      <c r="T23" s="63">
        <v>0</v>
      </c>
      <c r="U23" s="63">
        <v>54192860</v>
      </c>
      <c r="V23" s="63">
        <v>0</v>
      </c>
      <c r="W23" s="63">
        <v>0</v>
      </c>
      <c r="X23" s="63">
        <v>45812140</v>
      </c>
      <c r="Y23" s="63">
        <v>0</v>
      </c>
      <c r="Z23" s="63">
        <v>0</v>
      </c>
      <c r="AA23" s="63">
        <v>100005000</v>
      </c>
      <c r="AB23" s="63">
        <v>3848904</v>
      </c>
      <c r="AC23" s="63">
        <v>3848904</v>
      </c>
      <c r="AD23" s="63">
        <v>0</v>
      </c>
      <c r="AE23" s="63">
        <v>3163500</v>
      </c>
      <c r="AF23" s="63">
        <v>0</v>
      </c>
      <c r="AG23" s="63">
        <v>0</v>
      </c>
      <c r="AH23" s="63">
        <v>20575000</v>
      </c>
      <c r="AI23" s="62">
        <v>23738500</v>
      </c>
      <c r="AJ23" s="63">
        <v>22073640</v>
      </c>
      <c r="AK23" s="63">
        <v>0</v>
      </c>
      <c r="AL23" s="63">
        <v>0</v>
      </c>
      <c r="AM23" s="62">
        <v>22073640</v>
      </c>
      <c r="AN23" s="63">
        <v>35392860</v>
      </c>
      <c r="AO23" s="63">
        <v>14600000</v>
      </c>
      <c r="AP23" s="63">
        <v>4200000</v>
      </c>
      <c r="AQ23" s="63">
        <v>0</v>
      </c>
      <c r="AR23" s="63">
        <v>0</v>
      </c>
      <c r="AS23" s="62">
        <v>54192860</v>
      </c>
      <c r="AT23" s="62">
        <v>70576</v>
      </c>
      <c r="AU23" s="62">
        <v>2771</v>
      </c>
      <c r="AV23" s="62"/>
      <c r="AW23" s="62">
        <v>73347</v>
      </c>
      <c r="AX23" s="64">
        <v>0</v>
      </c>
      <c r="AY23" s="78">
        <v>0</v>
      </c>
      <c r="AZ23" s="65">
        <v>0</v>
      </c>
      <c r="BA23" s="65">
        <v>0</v>
      </c>
      <c r="BB23" s="73">
        <v>2771</v>
      </c>
      <c r="BC23" s="67">
        <v>0</v>
      </c>
      <c r="BD23" s="68">
        <v>70576</v>
      </c>
      <c r="BE23" s="68">
        <v>0</v>
      </c>
      <c r="BF23" s="129"/>
      <c r="BG23" s="129"/>
      <c r="BH23" s="129"/>
    </row>
    <row r="24" spans="1:60" s="72" customFormat="1" ht="27.75" customHeight="1">
      <c r="A24" s="60">
        <v>17</v>
      </c>
      <c r="B24" s="61" t="s">
        <v>79</v>
      </c>
      <c r="C24" s="62">
        <v>219190</v>
      </c>
      <c r="D24" s="62"/>
      <c r="E24" s="62"/>
      <c r="F24" s="62">
        <v>219190</v>
      </c>
      <c r="G24" s="63"/>
      <c r="H24" s="63">
        <v>69495000</v>
      </c>
      <c r="I24" s="63"/>
      <c r="J24" s="63"/>
      <c r="K24" s="63"/>
      <c r="L24" s="63">
        <v>0</v>
      </c>
      <c r="M24" s="63">
        <v>69714190</v>
      </c>
      <c r="N24" s="63">
        <v>0</v>
      </c>
      <c r="O24" s="63">
        <v>37311</v>
      </c>
      <c r="P24" s="63">
        <v>37311</v>
      </c>
      <c r="Q24" s="63"/>
      <c r="R24" s="63"/>
      <c r="S24" s="63">
        <v>69495000</v>
      </c>
      <c r="T24" s="63">
        <v>0</v>
      </c>
      <c r="U24" s="63">
        <v>55596000</v>
      </c>
      <c r="V24" s="63">
        <v>0</v>
      </c>
      <c r="W24" s="63">
        <v>0</v>
      </c>
      <c r="X24" s="63">
        <v>13899000</v>
      </c>
      <c r="Y24" s="63">
        <v>0</v>
      </c>
      <c r="Z24" s="63">
        <v>0</v>
      </c>
      <c r="AA24" s="63">
        <v>69495000</v>
      </c>
      <c r="AB24" s="63">
        <v>4003002</v>
      </c>
      <c r="AC24" s="63">
        <v>4003002</v>
      </c>
      <c r="AD24" s="63">
        <v>0</v>
      </c>
      <c r="AE24" s="63">
        <v>0</v>
      </c>
      <c r="AF24" s="63">
        <v>0</v>
      </c>
      <c r="AG24" s="63">
        <v>0</v>
      </c>
      <c r="AH24" s="63">
        <v>13899000</v>
      </c>
      <c r="AI24" s="62">
        <v>13899000</v>
      </c>
      <c r="AJ24" s="63">
        <v>0</v>
      </c>
      <c r="AK24" s="63">
        <v>0</v>
      </c>
      <c r="AL24" s="63">
        <v>0</v>
      </c>
      <c r="AM24" s="62">
        <v>0</v>
      </c>
      <c r="AN24" s="63">
        <v>32710100</v>
      </c>
      <c r="AO24" s="63">
        <v>18231400</v>
      </c>
      <c r="AP24" s="63">
        <v>150000</v>
      </c>
      <c r="AQ24" s="63">
        <v>4504500</v>
      </c>
      <c r="AR24" s="63">
        <v>0</v>
      </c>
      <c r="AS24" s="62">
        <v>55596000</v>
      </c>
      <c r="AT24" s="62">
        <v>219190</v>
      </c>
      <c r="AU24" s="62"/>
      <c r="AV24" s="62"/>
      <c r="AW24" s="62">
        <v>219190</v>
      </c>
      <c r="AX24" s="64">
        <v>0</v>
      </c>
      <c r="AY24" s="78">
        <v>0</v>
      </c>
      <c r="AZ24" s="65">
        <v>0</v>
      </c>
      <c r="BA24" s="65">
        <v>0</v>
      </c>
      <c r="BB24" s="73">
        <v>0</v>
      </c>
      <c r="BC24" s="67">
        <v>0</v>
      </c>
      <c r="BD24" s="68">
        <v>219190</v>
      </c>
      <c r="BE24" s="68">
        <v>0</v>
      </c>
      <c r="BF24" s="129"/>
      <c r="BG24" s="129"/>
      <c r="BH24" s="129"/>
    </row>
    <row r="25" spans="1:60" s="72" customFormat="1" ht="27.75" customHeight="1">
      <c r="A25" s="60">
        <v>18</v>
      </c>
      <c r="B25" s="61" t="s">
        <v>81</v>
      </c>
      <c r="C25" s="62">
        <v>20396688</v>
      </c>
      <c r="D25" s="62">
        <v>11700000</v>
      </c>
      <c r="E25" s="62"/>
      <c r="F25" s="62">
        <v>32096688</v>
      </c>
      <c r="G25" s="63"/>
      <c r="H25" s="63">
        <v>142380000</v>
      </c>
      <c r="I25" s="63"/>
      <c r="J25" s="63"/>
      <c r="K25" s="63"/>
      <c r="L25" s="63">
        <v>0</v>
      </c>
      <c r="M25" s="63">
        <v>174476688</v>
      </c>
      <c r="N25" s="63">
        <v>1560</v>
      </c>
      <c r="O25" s="63">
        <v>106709</v>
      </c>
      <c r="P25" s="63">
        <v>105149</v>
      </c>
      <c r="Q25" s="63"/>
      <c r="R25" s="63"/>
      <c r="S25" s="63">
        <v>174080000</v>
      </c>
      <c r="T25" s="63">
        <v>0</v>
      </c>
      <c r="U25" s="63">
        <v>76005000</v>
      </c>
      <c r="V25" s="63">
        <v>0</v>
      </c>
      <c r="W25" s="63">
        <v>21093700</v>
      </c>
      <c r="X25" s="63">
        <v>66375000</v>
      </c>
      <c r="Y25" s="63">
        <v>0</v>
      </c>
      <c r="Z25" s="63">
        <v>10606300</v>
      </c>
      <c r="AA25" s="63">
        <v>174080000</v>
      </c>
      <c r="AB25" s="63">
        <v>13234315</v>
      </c>
      <c r="AC25" s="63">
        <v>13234315</v>
      </c>
      <c r="AD25" s="63">
        <v>0</v>
      </c>
      <c r="AE25" s="63">
        <v>64981300</v>
      </c>
      <c r="AF25" s="63">
        <v>0</v>
      </c>
      <c r="AG25" s="63">
        <v>0</v>
      </c>
      <c r="AH25" s="63">
        <v>12000000</v>
      </c>
      <c r="AI25" s="62">
        <v>76981300</v>
      </c>
      <c r="AJ25" s="63">
        <v>0</v>
      </c>
      <c r="AK25" s="63">
        <v>0</v>
      </c>
      <c r="AL25" s="63">
        <v>0</v>
      </c>
      <c r="AM25" s="62">
        <v>0</v>
      </c>
      <c r="AN25" s="63">
        <v>68614000</v>
      </c>
      <c r="AO25" s="63">
        <v>14278700</v>
      </c>
      <c r="AP25" s="63">
        <v>2000000</v>
      </c>
      <c r="AQ25" s="63">
        <v>12206000</v>
      </c>
      <c r="AR25" s="63">
        <v>0</v>
      </c>
      <c r="AS25" s="62">
        <v>97098700</v>
      </c>
      <c r="AT25" s="62">
        <v>396688</v>
      </c>
      <c r="AU25" s="62"/>
      <c r="AV25" s="62"/>
      <c r="AW25" s="62">
        <v>396688</v>
      </c>
      <c r="AX25" s="64">
        <v>0</v>
      </c>
      <c r="AY25" s="78">
        <v>0</v>
      </c>
      <c r="AZ25" s="65">
        <v>0</v>
      </c>
      <c r="BA25" s="65">
        <v>0</v>
      </c>
      <c r="BB25" s="73">
        <v>0</v>
      </c>
      <c r="BC25" s="67">
        <v>0</v>
      </c>
      <c r="BD25" s="68">
        <v>396688</v>
      </c>
      <c r="BE25" s="68">
        <v>0</v>
      </c>
      <c r="BF25" s="129"/>
      <c r="BG25" s="129"/>
      <c r="BH25" s="129"/>
    </row>
    <row r="26" spans="1:60" s="72" customFormat="1" ht="27.75" customHeight="1">
      <c r="A26" s="60">
        <v>19</v>
      </c>
      <c r="B26" s="61" t="s">
        <v>83</v>
      </c>
      <c r="C26" s="62">
        <v>17476</v>
      </c>
      <c r="D26" s="62">
        <v>4176000</v>
      </c>
      <c r="E26" s="62">
        <v>100000</v>
      </c>
      <c r="F26" s="62">
        <v>4293476</v>
      </c>
      <c r="G26" s="63"/>
      <c r="H26" s="63">
        <v>197750000</v>
      </c>
      <c r="I26" s="63"/>
      <c r="J26" s="63"/>
      <c r="K26" s="63"/>
      <c r="L26" s="63">
        <v>0</v>
      </c>
      <c r="M26" s="63">
        <v>202043476</v>
      </c>
      <c r="N26" s="63">
        <v>4174</v>
      </c>
      <c r="O26" s="63">
        <v>150182</v>
      </c>
      <c r="P26" s="63">
        <v>146008</v>
      </c>
      <c r="Q26" s="63"/>
      <c r="R26" s="63"/>
      <c r="S26" s="63">
        <v>201926000</v>
      </c>
      <c r="T26" s="63">
        <v>0</v>
      </c>
      <c r="U26" s="63">
        <v>147130000</v>
      </c>
      <c r="V26" s="63">
        <v>0</v>
      </c>
      <c r="W26" s="63">
        <v>0</v>
      </c>
      <c r="X26" s="63">
        <v>54796000</v>
      </c>
      <c r="Y26" s="63">
        <v>0</v>
      </c>
      <c r="Z26" s="63">
        <v>0</v>
      </c>
      <c r="AA26" s="63">
        <v>201926000</v>
      </c>
      <c r="AB26" s="63">
        <v>6129559</v>
      </c>
      <c r="AC26" s="63">
        <v>6229559</v>
      </c>
      <c r="AD26" s="63">
        <v>0</v>
      </c>
      <c r="AE26" s="63">
        <v>36716000</v>
      </c>
      <c r="AF26" s="63">
        <v>0</v>
      </c>
      <c r="AG26" s="63">
        <v>0</v>
      </c>
      <c r="AH26" s="63">
        <v>12730000</v>
      </c>
      <c r="AI26" s="62">
        <v>49446000</v>
      </c>
      <c r="AJ26" s="63">
        <v>5350000</v>
      </c>
      <c r="AK26" s="63">
        <v>0</v>
      </c>
      <c r="AL26" s="63">
        <v>0</v>
      </c>
      <c r="AM26" s="62">
        <v>5350000</v>
      </c>
      <c r="AN26" s="63">
        <v>91451300</v>
      </c>
      <c r="AO26" s="63">
        <v>45248700</v>
      </c>
      <c r="AP26" s="63">
        <v>3800000</v>
      </c>
      <c r="AQ26" s="63">
        <v>6630000</v>
      </c>
      <c r="AR26" s="63">
        <v>0</v>
      </c>
      <c r="AS26" s="62">
        <v>147130000</v>
      </c>
      <c r="AT26" s="62">
        <v>17476</v>
      </c>
      <c r="AU26" s="62">
        <v>0</v>
      </c>
      <c r="AV26" s="62">
        <v>0</v>
      </c>
      <c r="AW26" s="62">
        <v>17476</v>
      </c>
      <c r="AX26" s="64">
        <v>0</v>
      </c>
      <c r="AY26" s="78">
        <v>0</v>
      </c>
      <c r="AZ26" s="65">
        <v>0</v>
      </c>
      <c r="BA26" s="65">
        <v>0</v>
      </c>
      <c r="BB26" s="73">
        <v>0</v>
      </c>
      <c r="BC26" s="67">
        <v>0</v>
      </c>
      <c r="BD26" s="68">
        <v>117476</v>
      </c>
      <c r="BE26" s="68">
        <v>0</v>
      </c>
      <c r="BF26" s="129"/>
      <c r="BG26" s="129"/>
      <c r="BH26" s="129"/>
    </row>
    <row r="27" spans="1:60" s="72" customFormat="1" ht="27.75" customHeight="1">
      <c r="A27" s="60">
        <v>20</v>
      </c>
      <c r="B27" s="61" t="s">
        <v>84</v>
      </c>
      <c r="C27" s="62">
        <v>20009648</v>
      </c>
      <c r="D27" s="62">
        <v>11700000</v>
      </c>
      <c r="E27" s="62"/>
      <c r="F27" s="62">
        <v>31709648</v>
      </c>
      <c r="G27" s="63"/>
      <c r="H27" s="63">
        <v>243515000</v>
      </c>
      <c r="I27" s="63"/>
      <c r="J27" s="63"/>
      <c r="K27" s="63"/>
      <c r="L27" s="63">
        <v>0</v>
      </c>
      <c r="M27" s="63">
        <v>275224648</v>
      </c>
      <c r="N27" s="63">
        <v>6363</v>
      </c>
      <c r="O27" s="63">
        <v>159734</v>
      </c>
      <c r="P27" s="63">
        <v>153371</v>
      </c>
      <c r="Q27" s="63"/>
      <c r="R27" s="63"/>
      <c r="S27" s="63">
        <v>275215000</v>
      </c>
      <c r="T27" s="63">
        <v>0</v>
      </c>
      <c r="U27" s="63">
        <v>189528000</v>
      </c>
      <c r="V27" s="63">
        <v>0</v>
      </c>
      <c r="W27" s="63">
        <v>21200000</v>
      </c>
      <c r="X27" s="63">
        <v>53987000</v>
      </c>
      <c r="Y27" s="63">
        <v>0</v>
      </c>
      <c r="Z27" s="63">
        <v>10500000</v>
      </c>
      <c r="AA27" s="63">
        <v>275215000</v>
      </c>
      <c r="AB27" s="63">
        <v>15807532</v>
      </c>
      <c r="AC27" s="63">
        <v>15807532</v>
      </c>
      <c r="AD27" s="63">
        <v>0</v>
      </c>
      <c r="AE27" s="63">
        <v>20379000</v>
      </c>
      <c r="AF27" s="63">
        <v>0</v>
      </c>
      <c r="AG27" s="63">
        <v>0</v>
      </c>
      <c r="AH27" s="63">
        <v>44108000</v>
      </c>
      <c r="AI27" s="62">
        <v>64487000</v>
      </c>
      <c r="AJ27" s="63">
        <v>0</v>
      </c>
      <c r="AK27" s="63">
        <v>0</v>
      </c>
      <c r="AL27" s="63">
        <v>0</v>
      </c>
      <c r="AM27" s="62">
        <v>0</v>
      </c>
      <c r="AN27" s="63">
        <v>121784054</v>
      </c>
      <c r="AO27" s="63">
        <v>59526892</v>
      </c>
      <c r="AP27" s="63">
        <v>10435000</v>
      </c>
      <c r="AQ27" s="63">
        <v>18982054</v>
      </c>
      <c r="AR27" s="63">
        <v>0</v>
      </c>
      <c r="AS27" s="62">
        <v>210728000</v>
      </c>
      <c r="AT27" s="62">
        <v>9648</v>
      </c>
      <c r="AU27" s="62"/>
      <c r="AV27" s="62"/>
      <c r="AW27" s="62">
        <v>9648</v>
      </c>
      <c r="AX27" s="64">
        <v>0</v>
      </c>
      <c r="AY27" s="78">
        <v>0</v>
      </c>
      <c r="AZ27" s="65">
        <v>0</v>
      </c>
      <c r="BA27" s="65">
        <v>0</v>
      </c>
      <c r="BB27" s="73">
        <v>0</v>
      </c>
      <c r="BC27" s="67">
        <v>0</v>
      </c>
      <c r="BD27" s="68">
        <v>9648</v>
      </c>
      <c r="BE27" s="68">
        <v>0</v>
      </c>
      <c r="BF27" s="129"/>
      <c r="BG27" s="129"/>
      <c r="BH27" s="129"/>
    </row>
    <row r="28" spans="1:60" s="72" customFormat="1" ht="27.75" customHeight="1">
      <c r="A28" s="60">
        <v>21</v>
      </c>
      <c r="B28" s="61" t="s">
        <v>85</v>
      </c>
      <c r="C28" s="62">
        <v>19310</v>
      </c>
      <c r="D28" s="62">
        <v>0</v>
      </c>
      <c r="E28" s="62">
        <v>0</v>
      </c>
      <c r="F28" s="62">
        <v>19310</v>
      </c>
      <c r="G28" s="63"/>
      <c r="H28" s="63">
        <v>73450000</v>
      </c>
      <c r="I28" s="63"/>
      <c r="J28" s="63"/>
      <c r="K28" s="63"/>
      <c r="L28" s="63">
        <v>0</v>
      </c>
      <c r="M28" s="63">
        <v>73469310</v>
      </c>
      <c r="N28" s="63">
        <v>2620</v>
      </c>
      <c r="O28" s="63">
        <v>47856</v>
      </c>
      <c r="P28" s="63">
        <v>45236</v>
      </c>
      <c r="Q28" s="63"/>
      <c r="R28" s="63"/>
      <c r="S28" s="63">
        <v>73450000</v>
      </c>
      <c r="T28" s="63">
        <v>0</v>
      </c>
      <c r="U28" s="63">
        <v>45562800</v>
      </c>
      <c r="V28" s="63">
        <v>0</v>
      </c>
      <c r="W28" s="63">
        <v>0</v>
      </c>
      <c r="X28" s="63">
        <v>27887200</v>
      </c>
      <c r="Y28" s="63">
        <v>0</v>
      </c>
      <c r="Z28" s="63">
        <v>0</v>
      </c>
      <c r="AA28" s="63">
        <v>73450000</v>
      </c>
      <c r="AB28" s="63">
        <v>4053065</v>
      </c>
      <c r="AC28" s="63">
        <v>4053065</v>
      </c>
      <c r="AD28" s="63">
        <v>0</v>
      </c>
      <c r="AE28" s="63">
        <v>2000000</v>
      </c>
      <c r="AF28" s="63">
        <v>0</v>
      </c>
      <c r="AG28" s="63">
        <v>0</v>
      </c>
      <c r="AH28" s="63">
        <v>24490000</v>
      </c>
      <c r="AI28" s="62">
        <v>26490000</v>
      </c>
      <c r="AJ28" s="63">
        <v>1397200</v>
      </c>
      <c r="AK28" s="63">
        <v>0</v>
      </c>
      <c r="AL28" s="63">
        <v>0</v>
      </c>
      <c r="AM28" s="62">
        <v>1397200</v>
      </c>
      <c r="AN28" s="63">
        <v>42962800</v>
      </c>
      <c r="AO28" s="63">
        <v>2600000</v>
      </c>
      <c r="AP28" s="63">
        <v>0</v>
      </c>
      <c r="AQ28" s="63">
        <v>0</v>
      </c>
      <c r="AR28" s="63">
        <v>0</v>
      </c>
      <c r="AS28" s="62">
        <v>45562800</v>
      </c>
      <c r="AT28" s="62">
        <v>19310</v>
      </c>
      <c r="AU28" s="62"/>
      <c r="AV28" s="62"/>
      <c r="AW28" s="62">
        <v>19310</v>
      </c>
      <c r="AX28" s="64">
        <v>0</v>
      </c>
      <c r="AY28" s="78">
        <v>0</v>
      </c>
      <c r="AZ28" s="65">
        <v>0</v>
      </c>
      <c r="BA28" s="65">
        <v>0</v>
      </c>
      <c r="BB28" s="94">
        <v>0</v>
      </c>
      <c r="BC28" s="67">
        <v>0</v>
      </c>
      <c r="BD28" s="89">
        <v>19310</v>
      </c>
      <c r="BE28" s="89">
        <v>0</v>
      </c>
      <c r="BF28" s="129"/>
      <c r="BG28" s="129"/>
      <c r="BH28" s="129"/>
    </row>
    <row r="29" spans="1:60" s="72" customFormat="1" ht="27.75" customHeight="1">
      <c r="A29" s="60">
        <v>22</v>
      </c>
      <c r="B29" s="61" t="s">
        <v>86</v>
      </c>
      <c r="C29" s="62">
        <v>8070136</v>
      </c>
      <c r="D29" s="62">
        <v>1646290</v>
      </c>
      <c r="E29" s="62">
        <v>40000</v>
      </c>
      <c r="F29" s="62">
        <v>9756426</v>
      </c>
      <c r="G29" s="63"/>
      <c r="H29" s="63">
        <v>77970000</v>
      </c>
      <c r="I29" s="63"/>
      <c r="J29" s="63"/>
      <c r="K29" s="63">
        <v>255000</v>
      </c>
      <c r="L29" s="63">
        <v>0</v>
      </c>
      <c r="M29" s="63">
        <v>87981426</v>
      </c>
      <c r="N29" s="63">
        <v>1948</v>
      </c>
      <c r="O29" s="63">
        <v>49617</v>
      </c>
      <c r="P29" s="63">
        <v>47669</v>
      </c>
      <c r="Q29" s="63"/>
      <c r="R29" s="63">
        <v>255000</v>
      </c>
      <c r="S29" s="63">
        <v>87586290</v>
      </c>
      <c r="T29" s="63">
        <v>0</v>
      </c>
      <c r="U29" s="63">
        <v>72103790</v>
      </c>
      <c r="V29" s="63">
        <v>0</v>
      </c>
      <c r="W29" s="63">
        <v>0</v>
      </c>
      <c r="X29" s="63">
        <v>15482500</v>
      </c>
      <c r="Y29" s="63">
        <v>0</v>
      </c>
      <c r="Z29" s="63">
        <v>0</v>
      </c>
      <c r="AA29" s="63">
        <v>87586290</v>
      </c>
      <c r="AB29" s="63">
        <v>3164769</v>
      </c>
      <c r="AC29" s="63">
        <v>3204769</v>
      </c>
      <c r="AD29" s="63">
        <v>0</v>
      </c>
      <c r="AE29" s="63">
        <v>4500000</v>
      </c>
      <c r="AF29" s="63">
        <v>0</v>
      </c>
      <c r="AG29" s="63">
        <v>0</v>
      </c>
      <c r="AH29" s="63">
        <v>9672500</v>
      </c>
      <c r="AI29" s="62">
        <v>14172500</v>
      </c>
      <c r="AJ29" s="63">
        <v>1310000</v>
      </c>
      <c r="AK29" s="63">
        <v>0</v>
      </c>
      <c r="AL29" s="63">
        <v>0</v>
      </c>
      <c r="AM29" s="62">
        <v>1310000</v>
      </c>
      <c r="AN29" s="63">
        <v>41015190</v>
      </c>
      <c r="AO29" s="63">
        <v>14276500</v>
      </c>
      <c r="AP29" s="63">
        <v>14600000</v>
      </c>
      <c r="AQ29" s="63">
        <v>2212100</v>
      </c>
      <c r="AR29" s="63">
        <v>0</v>
      </c>
      <c r="AS29" s="62">
        <v>72103790</v>
      </c>
      <c r="AT29" s="62">
        <v>100136</v>
      </c>
      <c r="AU29" s="62"/>
      <c r="AV29" s="62"/>
      <c r="AW29" s="62">
        <v>100136</v>
      </c>
      <c r="AX29" s="86">
        <v>0</v>
      </c>
      <c r="AY29" s="78">
        <v>0</v>
      </c>
      <c r="AZ29" s="65">
        <v>0</v>
      </c>
      <c r="BA29" s="65">
        <v>0</v>
      </c>
      <c r="BB29" s="73">
        <v>0</v>
      </c>
      <c r="BC29" s="67">
        <v>0</v>
      </c>
      <c r="BD29" s="68">
        <v>395136</v>
      </c>
      <c r="BE29" s="86">
        <v>0</v>
      </c>
      <c r="BF29" s="129"/>
      <c r="BG29" s="129"/>
      <c r="BH29" s="129"/>
    </row>
    <row r="30" spans="1:60" s="72" customFormat="1" ht="27.75" customHeight="1">
      <c r="A30" s="60">
        <v>23</v>
      </c>
      <c r="B30" s="61" t="s">
        <v>87</v>
      </c>
      <c r="C30" s="62">
        <v>0</v>
      </c>
      <c r="D30" s="62">
        <v>0</v>
      </c>
      <c r="E30" s="62">
        <v>0</v>
      </c>
      <c r="F30" s="62">
        <v>0</v>
      </c>
      <c r="G30" s="63"/>
      <c r="H30" s="63">
        <v>71190000</v>
      </c>
      <c r="I30" s="63"/>
      <c r="J30" s="63"/>
      <c r="K30" s="63"/>
      <c r="L30" s="63">
        <v>0</v>
      </c>
      <c r="M30" s="63">
        <v>71190000</v>
      </c>
      <c r="N30" s="63">
        <v>0</v>
      </c>
      <c r="O30" s="63">
        <v>50249</v>
      </c>
      <c r="P30" s="63">
        <v>50249</v>
      </c>
      <c r="Q30" s="63"/>
      <c r="R30" s="63"/>
      <c r="S30" s="63">
        <v>71190000</v>
      </c>
      <c r="T30" s="63">
        <v>0</v>
      </c>
      <c r="U30" s="63">
        <v>38804100</v>
      </c>
      <c r="V30" s="63">
        <v>0</v>
      </c>
      <c r="W30" s="63">
        <v>0</v>
      </c>
      <c r="X30" s="63">
        <v>32385900</v>
      </c>
      <c r="Y30" s="63">
        <v>0</v>
      </c>
      <c r="Z30" s="63">
        <v>0</v>
      </c>
      <c r="AA30" s="63">
        <v>71190000</v>
      </c>
      <c r="AB30" s="63">
        <v>4830636</v>
      </c>
      <c r="AC30" s="63">
        <v>4830636</v>
      </c>
      <c r="AD30" s="63">
        <v>0</v>
      </c>
      <c r="AE30" s="63">
        <v>20600000</v>
      </c>
      <c r="AF30" s="63">
        <v>0</v>
      </c>
      <c r="AG30" s="63">
        <v>0</v>
      </c>
      <c r="AH30" s="63">
        <v>8985900</v>
      </c>
      <c r="AI30" s="62">
        <v>29585900</v>
      </c>
      <c r="AJ30" s="63">
        <v>2800000</v>
      </c>
      <c r="AK30" s="63">
        <v>0</v>
      </c>
      <c r="AL30" s="63">
        <v>0</v>
      </c>
      <c r="AM30" s="62">
        <v>2800000</v>
      </c>
      <c r="AN30" s="63">
        <v>28630300</v>
      </c>
      <c r="AO30" s="63">
        <v>8569800</v>
      </c>
      <c r="AP30" s="63">
        <v>200000</v>
      </c>
      <c r="AQ30" s="63">
        <v>1404000</v>
      </c>
      <c r="AR30" s="63">
        <v>0</v>
      </c>
      <c r="AS30" s="62">
        <v>38804100</v>
      </c>
      <c r="AT30" s="62">
        <v>0</v>
      </c>
      <c r="AU30" s="62">
        <v>0</v>
      </c>
      <c r="AV30" s="62"/>
      <c r="AW30" s="62">
        <v>0</v>
      </c>
      <c r="AX30" s="64">
        <v>0</v>
      </c>
      <c r="AY30" s="64">
        <v>0</v>
      </c>
      <c r="AZ30" s="65">
        <v>0</v>
      </c>
      <c r="BA30" s="65">
        <v>0</v>
      </c>
      <c r="BB30" s="94">
        <v>0</v>
      </c>
      <c r="BC30" s="65">
        <v>0</v>
      </c>
      <c r="BD30" s="89">
        <v>0</v>
      </c>
      <c r="BE30" s="89">
        <v>0</v>
      </c>
      <c r="BF30" s="129"/>
      <c r="BG30" s="129"/>
      <c r="BH30" s="129"/>
    </row>
    <row r="31" spans="1:60" s="72" customFormat="1" ht="27.75" customHeight="1">
      <c r="A31" s="60">
        <v>24</v>
      </c>
      <c r="B31" s="76" t="s">
        <v>88</v>
      </c>
      <c r="C31" s="62"/>
      <c r="D31" s="62"/>
      <c r="E31" s="62"/>
      <c r="F31" s="74">
        <v>0</v>
      </c>
      <c r="G31" s="63"/>
      <c r="H31" s="63">
        <v>44070000</v>
      </c>
      <c r="I31" s="77"/>
      <c r="J31" s="63"/>
      <c r="K31" s="77"/>
      <c r="L31" s="63">
        <v>0</v>
      </c>
      <c r="M31" s="63">
        <v>44070000</v>
      </c>
      <c r="N31" s="63">
        <v>0</v>
      </c>
      <c r="O31" s="63">
        <v>21849</v>
      </c>
      <c r="P31" s="63">
        <v>21849</v>
      </c>
      <c r="Q31" s="63"/>
      <c r="R31" s="63"/>
      <c r="S31" s="63">
        <v>44070000</v>
      </c>
      <c r="T31" s="63">
        <v>0</v>
      </c>
      <c r="U31" s="63">
        <v>21686000</v>
      </c>
      <c r="V31" s="63">
        <v>0</v>
      </c>
      <c r="W31" s="63">
        <v>0</v>
      </c>
      <c r="X31" s="63">
        <v>22384000</v>
      </c>
      <c r="Y31" s="63">
        <v>0</v>
      </c>
      <c r="Z31" s="63">
        <v>0</v>
      </c>
      <c r="AA31" s="63">
        <v>44070000</v>
      </c>
      <c r="AB31" s="63">
        <v>1452833</v>
      </c>
      <c r="AC31" s="63">
        <v>1452833</v>
      </c>
      <c r="AD31" s="63">
        <v>0</v>
      </c>
      <c r="AE31" s="63">
        <v>1200000</v>
      </c>
      <c r="AF31" s="63">
        <v>0</v>
      </c>
      <c r="AG31" s="63">
        <v>0</v>
      </c>
      <c r="AH31" s="63">
        <v>21184000</v>
      </c>
      <c r="AI31" s="62">
        <v>22384000</v>
      </c>
      <c r="AJ31" s="63">
        <v>0</v>
      </c>
      <c r="AK31" s="63">
        <v>0</v>
      </c>
      <c r="AL31" s="63">
        <v>0</v>
      </c>
      <c r="AM31" s="62">
        <v>0</v>
      </c>
      <c r="AN31" s="63">
        <v>13638000</v>
      </c>
      <c r="AO31" s="63">
        <v>2848000</v>
      </c>
      <c r="AP31" s="63">
        <v>200000</v>
      </c>
      <c r="AQ31" s="63">
        <v>5000000</v>
      </c>
      <c r="AR31" s="63">
        <v>0</v>
      </c>
      <c r="AS31" s="62">
        <v>21686000</v>
      </c>
      <c r="AT31" s="62"/>
      <c r="AU31" s="62"/>
      <c r="AV31" s="62"/>
      <c r="AW31" s="62">
        <v>0</v>
      </c>
      <c r="AX31" s="64">
        <v>0</v>
      </c>
      <c r="AY31" s="64">
        <v>0</v>
      </c>
      <c r="AZ31" s="65">
        <v>0</v>
      </c>
      <c r="BA31" s="65">
        <v>0</v>
      </c>
      <c r="BB31" s="94">
        <v>0</v>
      </c>
      <c r="BC31" s="94">
        <v>0</v>
      </c>
      <c r="BD31" s="94">
        <v>0</v>
      </c>
      <c r="BE31" s="94">
        <v>0</v>
      </c>
      <c r="BF31" s="129"/>
      <c r="BG31" s="129"/>
      <c r="BH31" s="129"/>
    </row>
    <row r="32" spans="1:60" s="72" customFormat="1" ht="27.75" customHeight="1">
      <c r="A32" s="87"/>
      <c r="B32" s="87" t="s">
        <v>19</v>
      </c>
      <c r="C32" s="88">
        <v>297789651</v>
      </c>
      <c r="D32" s="88">
        <v>180405642</v>
      </c>
      <c r="E32" s="88">
        <v>5780214</v>
      </c>
      <c r="F32" s="88">
        <v>483975507</v>
      </c>
      <c r="G32" s="88">
        <v>0</v>
      </c>
      <c r="H32" s="88">
        <v>6145505000</v>
      </c>
      <c r="I32" s="88">
        <v>0</v>
      </c>
      <c r="J32" s="88">
        <v>0</v>
      </c>
      <c r="K32" s="88">
        <v>255000</v>
      </c>
      <c r="L32" s="88">
        <v>2000000</v>
      </c>
      <c r="M32" s="88">
        <v>6631735507</v>
      </c>
      <c r="N32" s="88">
        <v>124055</v>
      </c>
      <c r="O32" s="88">
        <v>3747784</v>
      </c>
      <c r="P32" s="88">
        <v>3617913</v>
      </c>
      <c r="Q32" s="88">
        <v>0</v>
      </c>
      <c r="R32" s="88">
        <v>255000</v>
      </c>
      <c r="S32" s="88">
        <v>6618080642</v>
      </c>
      <c r="T32" s="88">
        <v>0</v>
      </c>
      <c r="U32" s="88">
        <v>4261989402</v>
      </c>
      <c r="V32" s="88">
        <v>0</v>
      </c>
      <c r="W32" s="88">
        <v>342445900</v>
      </c>
      <c r="X32" s="88">
        <v>1943441240</v>
      </c>
      <c r="Y32" s="88">
        <v>0</v>
      </c>
      <c r="Z32" s="88">
        <v>70204100</v>
      </c>
      <c r="AA32" s="88">
        <v>6618080642</v>
      </c>
      <c r="AB32" s="88">
        <v>320407474</v>
      </c>
      <c r="AC32" s="88">
        <v>326187688</v>
      </c>
      <c r="AD32" s="88">
        <v>0</v>
      </c>
      <c r="AE32" s="88">
        <v>591207100</v>
      </c>
      <c r="AF32" s="88">
        <v>0</v>
      </c>
      <c r="AG32" s="88">
        <v>0</v>
      </c>
      <c r="AH32" s="88">
        <v>1083027900</v>
      </c>
      <c r="AI32" s="88">
        <v>1674235000</v>
      </c>
      <c r="AJ32" s="88">
        <v>339410340</v>
      </c>
      <c r="AK32" s="88">
        <v>0</v>
      </c>
      <c r="AL32" s="88">
        <v>0</v>
      </c>
      <c r="AM32" s="88">
        <v>339410340</v>
      </c>
      <c r="AN32" s="88">
        <v>2147035011</v>
      </c>
      <c r="AO32" s="88">
        <v>1821419018</v>
      </c>
      <c r="AP32" s="88">
        <v>310009000</v>
      </c>
      <c r="AQ32" s="88">
        <v>325972273</v>
      </c>
      <c r="AR32" s="88">
        <v>0</v>
      </c>
      <c r="AS32" s="88">
        <v>4604435302</v>
      </c>
      <c r="AT32" s="88">
        <v>7622696</v>
      </c>
      <c r="AU32" s="88">
        <v>2771</v>
      </c>
      <c r="AV32" s="88">
        <v>0</v>
      </c>
      <c r="AW32" s="88">
        <v>7625467</v>
      </c>
      <c r="AX32" s="64"/>
      <c r="AY32" s="64">
        <v>0</v>
      </c>
      <c r="AZ32" s="65"/>
      <c r="BA32" s="65">
        <v>0</v>
      </c>
      <c r="BB32" s="65">
        <v>2771</v>
      </c>
      <c r="BC32" s="65">
        <v>0</v>
      </c>
      <c r="BD32" s="89">
        <v>5780214</v>
      </c>
      <c r="BE32" s="89">
        <v>0</v>
      </c>
      <c r="BF32" s="130"/>
      <c r="BG32" s="130"/>
      <c r="BH32" s="130"/>
    </row>
    <row r="33" spans="1:60" s="72" customFormat="1" ht="27.75" customHeight="1">
      <c r="A33" s="91"/>
      <c r="B33" s="61" t="s">
        <v>89</v>
      </c>
      <c r="C33" s="63">
        <v>297789651</v>
      </c>
      <c r="D33" s="63">
        <v>180405642</v>
      </c>
      <c r="E33" s="63">
        <v>5780214</v>
      </c>
      <c r="F33" s="63">
        <v>483975507</v>
      </c>
      <c r="G33" s="63">
        <v>0</v>
      </c>
      <c r="H33" s="63">
        <v>6145505000</v>
      </c>
      <c r="I33" s="63">
        <v>0</v>
      </c>
      <c r="J33" s="63">
        <v>0</v>
      </c>
      <c r="K33" s="63">
        <v>255000</v>
      </c>
      <c r="L33" s="63">
        <v>2000000</v>
      </c>
      <c r="M33" s="63">
        <v>6631735507</v>
      </c>
      <c r="N33" s="63">
        <v>124055</v>
      </c>
      <c r="O33" s="63">
        <v>3747784</v>
      </c>
      <c r="P33" s="63">
        <v>3617913</v>
      </c>
      <c r="Q33" s="63"/>
      <c r="R33" s="63"/>
      <c r="S33" s="63">
        <v>6618080642</v>
      </c>
      <c r="T33" s="63">
        <v>0</v>
      </c>
      <c r="U33" s="63">
        <v>4261989402</v>
      </c>
      <c r="V33" s="63">
        <v>0</v>
      </c>
      <c r="W33" s="63">
        <v>342445900</v>
      </c>
      <c r="X33" s="63">
        <v>1943441240</v>
      </c>
      <c r="Y33" s="63">
        <v>0</v>
      </c>
      <c r="Z33" s="63">
        <v>70204100</v>
      </c>
      <c r="AA33" s="63">
        <v>6618080642</v>
      </c>
      <c r="AB33" s="63">
        <v>320407474</v>
      </c>
      <c r="AC33" s="63">
        <v>326187688</v>
      </c>
      <c r="AD33" s="63">
        <v>0</v>
      </c>
      <c r="AE33" s="63">
        <v>591207100</v>
      </c>
      <c r="AF33" s="63">
        <v>0</v>
      </c>
      <c r="AG33" s="63">
        <v>0</v>
      </c>
      <c r="AH33" s="63">
        <v>1083027900</v>
      </c>
      <c r="AI33" s="63">
        <v>1674235000</v>
      </c>
      <c r="AJ33" s="63">
        <v>339410340</v>
      </c>
      <c r="AK33" s="63">
        <v>0</v>
      </c>
      <c r="AL33" s="63">
        <v>0</v>
      </c>
      <c r="AM33" s="63">
        <v>339410340</v>
      </c>
      <c r="AN33" s="63">
        <v>2147035011</v>
      </c>
      <c r="AO33" s="63">
        <v>1821419018</v>
      </c>
      <c r="AP33" s="63">
        <v>310009000</v>
      </c>
      <c r="AQ33" s="63">
        <v>325972273</v>
      </c>
      <c r="AR33" s="63">
        <v>0</v>
      </c>
      <c r="AS33" s="63">
        <v>4604435302</v>
      </c>
      <c r="AT33" s="63">
        <v>7622696</v>
      </c>
      <c r="AU33" s="63">
        <v>2771</v>
      </c>
      <c r="AV33" s="63">
        <v>0</v>
      </c>
      <c r="AW33" s="63">
        <v>7625467</v>
      </c>
      <c r="AX33" s="65"/>
      <c r="AY33" s="92"/>
      <c r="AZ33" s="92"/>
      <c r="BA33" s="92"/>
      <c r="BB33" s="92"/>
      <c r="BC33" s="92"/>
      <c r="BD33" s="92"/>
      <c r="BE33" s="92"/>
      <c r="BF33" s="117"/>
      <c r="BG33" s="117"/>
      <c r="BH33" s="117"/>
    </row>
    <row r="34" spans="1:60" ht="27.75" customHeight="1">
      <c r="A34" s="31"/>
      <c r="B34" s="4"/>
      <c r="C34" s="4"/>
      <c r="D34" s="4"/>
      <c r="E34" s="4"/>
      <c r="F34" s="65">
        <v>90136905</v>
      </c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4"/>
      <c r="AY34" s="4"/>
      <c r="AZ34" s="4"/>
      <c r="BA34" s="4"/>
      <c r="BB34" s="4"/>
      <c r="BC34" s="4"/>
      <c r="BD34" s="4"/>
      <c r="BE34" s="4"/>
      <c r="BF34" s="35"/>
      <c r="BG34" s="35"/>
      <c r="BH34" s="35"/>
    </row>
    <row r="35" spans="1:60" ht="15.75" customHeight="1">
      <c r="A35" s="31"/>
      <c r="B35" s="4"/>
      <c r="C35" s="4"/>
      <c r="D35" s="4"/>
      <c r="E35" s="4"/>
      <c r="F35" s="67"/>
      <c r="G35" s="92"/>
      <c r="H35" s="92"/>
      <c r="I35" s="92"/>
      <c r="J35" s="92"/>
      <c r="K35" s="92"/>
      <c r="L35" s="92"/>
      <c r="M35" s="66"/>
      <c r="N35" s="92"/>
      <c r="O35" s="65">
        <v>5816</v>
      </c>
      <c r="P35" s="92"/>
      <c r="Q35" s="92"/>
      <c r="R35" s="92"/>
      <c r="S35" s="66"/>
      <c r="T35" s="92"/>
      <c r="U35" s="92"/>
      <c r="V35" s="92"/>
      <c r="W35" s="92"/>
      <c r="X35" s="92"/>
      <c r="Y35" s="92"/>
      <c r="Z35" s="92"/>
      <c r="AA35" s="66"/>
      <c r="AB35" s="92"/>
      <c r="AC35" s="92"/>
      <c r="AD35" s="92"/>
      <c r="AE35" s="92"/>
      <c r="AF35" s="92"/>
      <c r="AG35" s="92"/>
      <c r="AH35" s="92"/>
      <c r="AI35" s="66"/>
      <c r="AJ35" s="92"/>
      <c r="AK35" s="92"/>
      <c r="AL35" s="92"/>
      <c r="AM35" s="66"/>
      <c r="AN35" s="92"/>
      <c r="AO35" s="92"/>
      <c r="AP35" s="92"/>
      <c r="AQ35" s="92"/>
      <c r="AR35" s="92"/>
      <c r="AS35" s="66"/>
      <c r="AT35" s="92"/>
      <c r="AU35" s="92"/>
      <c r="AV35" s="65"/>
      <c r="AW35" s="92"/>
      <c r="AX35" s="4"/>
      <c r="AY35" s="4"/>
      <c r="AZ35" s="4"/>
      <c r="BA35" s="4"/>
      <c r="BB35" s="4"/>
      <c r="BC35" s="4"/>
      <c r="BD35" s="4"/>
      <c r="BE35" s="4"/>
      <c r="BF35" s="35"/>
      <c r="BG35" s="35"/>
      <c r="BH35" s="35"/>
    </row>
    <row r="36" spans="1:60" ht="5.25" customHeight="1">
      <c r="A36" s="31"/>
      <c r="B36" s="4"/>
      <c r="C36" s="4"/>
      <c r="D36" s="4"/>
      <c r="E36" s="4"/>
      <c r="F36" s="66"/>
      <c r="G36" s="92"/>
      <c r="H36" s="92"/>
      <c r="I36" s="92"/>
      <c r="J36" s="89"/>
      <c r="K36" s="92"/>
      <c r="L36" s="92"/>
      <c r="M36" s="66"/>
      <c r="N36" s="92"/>
      <c r="O36" s="92"/>
      <c r="P36" s="92"/>
      <c r="Q36" s="92"/>
      <c r="R36" s="92"/>
      <c r="S36" s="66"/>
      <c r="T36" s="92"/>
      <c r="U36" s="92"/>
      <c r="V36" s="92"/>
      <c r="W36" s="92"/>
      <c r="X36" s="92"/>
      <c r="Y36" s="92"/>
      <c r="Z36" s="92"/>
      <c r="AA36" s="66"/>
      <c r="AB36" s="92"/>
      <c r="AC36" s="92"/>
      <c r="AD36" s="92"/>
      <c r="AE36" s="92"/>
      <c r="AF36" s="92"/>
      <c r="AG36" s="92"/>
      <c r="AH36" s="92"/>
      <c r="AI36" s="66"/>
      <c r="AJ36" s="92"/>
      <c r="AK36" s="92"/>
      <c r="AL36" s="92"/>
      <c r="AM36" s="66"/>
      <c r="AN36" s="92"/>
      <c r="AO36" s="92"/>
      <c r="AP36" s="92"/>
      <c r="AQ36" s="92"/>
      <c r="AR36" s="92"/>
      <c r="AS36" s="66"/>
      <c r="AT36" s="92"/>
      <c r="AU36" s="92"/>
      <c r="AV36" s="92"/>
      <c r="AW36" s="92"/>
      <c r="AX36" s="14"/>
      <c r="AY36" s="4"/>
      <c r="AZ36" s="4"/>
      <c r="BA36" s="4"/>
      <c r="BB36" s="4"/>
      <c r="BC36" s="4"/>
      <c r="BD36" s="14"/>
      <c r="BE36" s="4"/>
      <c r="BF36" s="35"/>
      <c r="BG36" s="35"/>
      <c r="BH36" s="35"/>
    </row>
    <row r="37" spans="1:60" ht="15.75" customHeight="1">
      <c r="A37" s="31"/>
      <c r="B37" s="4"/>
      <c r="C37" s="4"/>
      <c r="D37" s="4"/>
      <c r="E37" s="4"/>
      <c r="F37" s="66"/>
      <c r="G37" s="92"/>
      <c r="H37" s="92"/>
      <c r="I37" s="92"/>
      <c r="J37" s="92"/>
      <c r="K37" s="92"/>
      <c r="L37" s="92"/>
      <c r="M37" s="66"/>
      <c r="N37" s="92"/>
      <c r="O37" s="92"/>
      <c r="P37" s="92"/>
      <c r="Q37" s="92"/>
      <c r="R37" s="92"/>
      <c r="S37" s="66"/>
      <c r="T37" s="92"/>
      <c r="U37" s="92"/>
      <c r="V37" s="92"/>
      <c r="W37" s="89"/>
      <c r="X37" s="92"/>
      <c r="Y37" s="92"/>
      <c r="Z37" s="92"/>
      <c r="AA37" s="66"/>
      <c r="AB37" s="89"/>
      <c r="AC37" s="89"/>
      <c r="AD37" s="92"/>
      <c r="AE37" s="92"/>
      <c r="AF37" s="92"/>
      <c r="AG37" s="92"/>
      <c r="AH37" s="92"/>
      <c r="AI37" s="66"/>
      <c r="AJ37" s="92"/>
      <c r="AK37" s="92"/>
      <c r="AL37" s="92"/>
      <c r="AM37" s="66"/>
      <c r="AN37" s="92"/>
      <c r="AO37" s="92"/>
      <c r="AP37" s="92"/>
      <c r="AQ37" s="92"/>
      <c r="AR37" s="92"/>
      <c r="AS37" s="66"/>
      <c r="AT37" s="92"/>
      <c r="AU37" s="141" t="s">
        <v>90</v>
      </c>
      <c r="AV37" s="142"/>
      <c r="AW37" s="142"/>
      <c r="AX37" s="4"/>
      <c r="AY37" s="4"/>
      <c r="AZ37" s="4"/>
      <c r="BA37" s="4"/>
      <c r="BB37" s="4"/>
      <c r="BC37" s="4"/>
      <c r="BD37" s="4"/>
      <c r="BE37" s="4"/>
      <c r="BF37" s="35"/>
      <c r="BG37" s="35"/>
      <c r="BH37" s="35"/>
    </row>
    <row r="38" spans="1:60" ht="15.75" customHeight="1">
      <c r="A38" s="31"/>
      <c r="B38" s="4"/>
      <c r="C38" s="4"/>
      <c r="D38" s="4"/>
      <c r="E38" s="4"/>
      <c r="F38" s="66"/>
      <c r="G38" s="65"/>
      <c r="H38" s="92"/>
      <c r="I38" s="92"/>
      <c r="J38" s="92"/>
      <c r="K38" s="92"/>
      <c r="L38" s="92"/>
      <c r="M38" s="66"/>
      <c r="N38" s="92"/>
      <c r="O38" s="92"/>
      <c r="P38" s="92"/>
      <c r="Q38" s="92"/>
      <c r="R38" s="92"/>
      <c r="S38" s="66"/>
      <c r="T38" s="92"/>
      <c r="U38" s="92"/>
      <c r="V38" s="92"/>
      <c r="W38" s="89"/>
      <c r="X38" s="92"/>
      <c r="Y38" s="92"/>
      <c r="Z38" s="92"/>
      <c r="AA38" s="66"/>
      <c r="AB38" s="92"/>
      <c r="AC38" s="89"/>
      <c r="AD38" s="92"/>
      <c r="AE38" s="92"/>
      <c r="AF38" s="92"/>
      <c r="AG38" s="92"/>
      <c r="AH38" s="92"/>
      <c r="AI38" s="66"/>
      <c r="AJ38" s="92"/>
      <c r="AK38" s="92"/>
      <c r="AL38" s="92"/>
      <c r="AM38" s="66"/>
      <c r="AN38" s="92"/>
      <c r="AO38" s="92"/>
      <c r="AP38" s="92"/>
      <c r="AQ38" s="92"/>
      <c r="AR38" s="92"/>
      <c r="AS38" s="66"/>
      <c r="AT38" s="92"/>
      <c r="AU38" s="141" t="s">
        <v>91</v>
      </c>
      <c r="AV38" s="142"/>
      <c r="AW38" s="142"/>
      <c r="AX38" s="4"/>
      <c r="AY38" s="14"/>
      <c r="AZ38" s="4"/>
      <c r="BA38" s="4"/>
      <c r="BB38" s="4"/>
      <c r="BC38" s="4"/>
      <c r="BD38" s="4"/>
      <c r="BE38" s="4"/>
      <c r="BF38" s="35"/>
      <c r="BG38" s="35"/>
      <c r="BH38" s="35"/>
    </row>
    <row r="39" spans="1:60" ht="15.75" customHeight="1">
      <c r="A39" s="31"/>
      <c r="B39" s="4"/>
      <c r="C39" s="4"/>
      <c r="D39" s="4"/>
      <c r="E39" s="4"/>
      <c r="F39" s="66"/>
      <c r="G39" s="92"/>
      <c r="H39" s="92"/>
      <c r="I39" s="92"/>
      <c r="J39" s="92"/>
      <c r="K39" s="92"/>
      <c r="L39" s="92"/>
      <c r="M39" s="66"/>
      <c r="N39" s="92"/>
      <c r="O39" s="89"/>
      <c r="P39" s="92"/>
      <c r="Q39" s="92"/>
      <c r="R39" s="92"/>
      <c r="S39" s="66"/>
      <c r="T39" s="92"/>
      <c r="U39" s="92"/>
      <c r="V39" s="92"/>
      <c r="W39" s="92"/>
      <c r="X39" s="92"/>
      <c r="Y39" s="92"/>
      <c r="Z39" s="65"/>
      <c r="AA39" s="66"/>
      <c r="AB39" s="92"/>
      <c r="AC39" s="89"/>
      <c r="AD39" s="92"/>
      <c r="AE39" s="92"/>
      <c r="AF39" s="92"/>
      <c r="AG39" s="92"/>
      <c r="AH39" s="92"/>
      <c r="AI39" s="66"/>
      <c r="AJ39" s="92"/>
      <c r="AK39" s="92"/>
      <c r="AL39" s="92"/>
      <c r="AM39" s="66"/>
      <c r="AN39" s="92"/>
      <c r="AO39" s="92"/>
      <c r="AP39" s="92"/>
      <c r="AQ39" s="92"/>
      <c r="AR39" s="92"/>
      <c r="AS39" s="66"/>
      <c r="AT39" s="92"/>
      <c r="AU39" s="143"/>
      <c r="AV39" s="144"/>
      <c r="AW39" s="143"/>
      <c r="AX39" s="4"/>
      <c r="AY39" s="4"/>
      <c r="AZ39" s="4"/>
      <c r="BA39" s="4"/>
      <c r="BB39" s="4"/>
      <c r="BC39" s="4"/>
      <c r="BD39" s="4"/>
      <c r="BE39" s="4"/>
      <c r="BF39" s="35"/>
      <c r="BG39" s="35"/>
      <c r="BH39" s="35"/>
    </row>
    <row r="40" spans="1:60" ht="15.75" customHeight="1">
      <c r="A40" s="31"/>
      <c r="B40" s="4"/>
      <c r="C40" s="4"/>
      <c r="D40" s="4"/>
      <c r="E40" s="4"/>
      <c r="F40" s="66"/>
      <c r="G40" s="92"/>
      <c r="H40" s="92"/>
      <c r="I40" s="92"/>
      <c r="J40" s="92"/>
      <c r="K40" s="92"/>
      <c r="L40" s="92"/>
      <c r="M40" s="66"/>
      <c r="N40" s="92"/>
      <c r="O40" s="92"/>
      <c r="P40" s="92"/>
      <c r="Q40" s="92"/>
      <c r="R40" s="92"/>
      <c r="S40" s="66"/>
      <c r="T40" s="92"/>
      <c r="U40" s="92"/>
      <c r="V40" s="92"/>
      <c r="W40" s="89"/>
      <c r="X40" s="89"/>
      <c r="Y40" s="92"/>
      <c r="Z40" s="92"/>
      <c r="AA40" s="66"/>
      <c r="AB40" s="92"/>
      <c r="AC40" s="65"/>
      <c r="AD40" s="92"/>
      <c r="AE40" s="92"/>
      <c r="AF40" s="92"/>
      <c r="AG40" s="92"/>
      <c r="AH40" s="92"/>
      <c r="AI40" s="66"/>
      <c r="AJ40" s="92"/>
      <c r="AK40" s="92"/>
      <c r="AL40" s="92"/>
      <c r="AM40" s="66"/>
      <c r="AN40" s="92"/>
      <c r="AO40" s="92"/>
      <c r="AP40" s="92"/>
      <c r="AQ40" s="92"/>
      <c r="AR40" s="92"/>
      <c r="AS40" s="66"/>
      <c r="AT40" s="92"/>
      <c r="AU40" s="143"/>
      <c r="AV40" s="144"/>
      <c r="AW40" s="143"/>
      <c r="AX40" s="4"/>
      <c r="AY40" s="4"/>
      <c r="AZ40" s="4"/>
      <c r="BA40" s="4"/>
      <c r="BB40" s="4"/>
      <c r="BC40" s="4"/>
      <c r="BD40" s="4"/>
      <c r="BE40" s="4"/>
      <c r="BF40" s="35"/>
      <c r="BG40" s="35"/>
      <c r="BH40" s="35"/>
    </row>
    <row r="41" spans="1:60" ht="15.75" customHeight="1">
      <c r="A41" s="31"/>
      <c r="B41" s="4"/>
      <c r="C41" s="4"/>
      <c r="D41" s="4"/>
      <c r="E41" s="4"/>
      <c r="F41" s="66"/>
      <c r="G41" s="92"/>
      <c r="H41" s="92"/>
      <c r="I41" s="92"/>
      <c r="J41" s="92"/>
      <c r="K41" s="92"/>
      <c r="L41" s="92"/>
      <c r="M41" s="66"/>
      <c r="N41" s="92"/>
      <c r="O41" s="92"/>
      <c r="P41" s="92"/>
      <c r="Q41" s="92"/>
      <c r="R41" s="92"/>
      <c r="S41" s="66"/>
      <c r="T41" s="92"/>
      <c r="U41" s="65"/>
      <c r="V41" s="92"/>
      <c r="W41" s="92"/>
      <c r="X41" s="92"/>
      <c r="Y41" s="92"/>
      <c r="Z41" s="92"/>
      <c r="AA41" s="66"/>
      <c r="AB41" s="92"/>
      <c r="AC41" s="92"/>
      <c r="AD41" s="92"/>
      <c r="AE41" s="92"/>
      <c r="AF41" s="92"/>
      <c r="AG41" s="92"/>
      <c r="AH41" s="92"/>
      <c r="AI41" s="66"/>
      <c r="AJ41" s="92"/>
      <c r="AK41" s="92"/>
      <c r="AL41" s="92"/>
      <c r="AM41" s="66"/>
      <c r="AN41" s="92"/>
      <c r="AO41" s="92"/>
      <c r="AP41" s="92"/>
      <c r="AQ41" s="92"/>
      <c r="AR41" s="92"/>
      <c r="AS41" s="66"/>
      <c r="AT41" s="92"/>
      <c r="AU41" s="145" t="s">
        <v>92</v>
      </c>
      <c r="AV41" s="142"/>
      <c r="AW41" s="142"/>
      <c r="AX41" s="4"/>
      <c r="AY41" s="4"/>
      <c r="AZ41" s="4"/>
      <c r="BA41" s="4"/>
      <c r="BB41" s="4"/>
      <c r="BC41" s="4"/>
      <c r="BD41" s="4"/>
      <c r="BE41" s="4"/>
      <c r="BF41" s="35"/>
      <c r="BG41" s="35"/>
      <c r="BH41" s="35"/>
    </row>
    <row r="42" spans="1:60" ht="15.75" customHeight="1">
      <c r="A42" s="31"/>
      <c r="B42" s="4"/>
      <c r="C42" s="4"/>
      <c r="D42" s="4"/>
      <c r="E42" s="4"/>
      <c r="F42" s="66"/>
      <c r="G42" s="92"/>
      <c r="H42" s="92"/>
      <c r="I42" s="92"/>
      <c r="J42" s="92"/>
      <c r="K42" s="92"/>
      <c r="L42" s="92"/>
      <c r="M42" s="66"/>
      <c r="N42" s="92"/>
      <c r="O42" s="92"/>
      <c r="P42" s="92"/>
      <c r="Q42" s="92"/>
      <c r="R42" s="92"/>
      <c r="S42" s="66"/>
      <c r="T42" s="92"/>
      <c r="U42" s="92"/>
      <c r="V42" s="92"/>
      <c r="W42" s="92"/>
      <c r="X42" s="92"/>
      <c r="Y42" s="92"/>
      <c r="Z42" s="92"/>
      <c r="AA42" s="66"/>
      <c r="AB42" s="92"/>
      <c r="AC42" s="92"/>
      <c r="AD42" s="92"/>
      <c r="AE42" s="92"/>
      <c r="AF42" s="92"/>
      <c r="AG42" s="92"/>
      <c r="AH42" s="92"/>
      <c r="AI42" s="66"/>
      <c r="AJ42" s="92"/>
      <c r="AK42" s="92"/>
      <c r="AL42" s="92"/>
      <c r="AM42" s="66"/>
      <c r="AN42" s="92"/>
      <c r="AO42" s="92"/>
      <c r="AP42" s="92"/>
      <c r="AQ42" s="92"/>
      <c r="AR42" s="92"/>
      <c r="AS42" s="66"/>
      <c r="AT42" s="92"/>
      <c r="AU42" s="145" t="s">
        <v>93</v>
      </c>
      <c r="AV42" s="142"/>
      <c r="AW42" s="142"/>
      <c r="AX42" s="4"/>
      <c r="AY42" s="4"/>
      <c r="AZ42" s="4"/>
      <c r="BA42" s="4"/>
      <c r="BB42" s="4"/>
      <c r="BC42" s="4"/>
      <c r="BD42" s="4"/>
      <c r="BE42" s="4"/>
      <c r="BF42" s="35"/>
      <c r="BG42" s="35"/>
      <c r="BH42" s="35"/>
    </row>
    <row r="43" spans="1:60" ht="15.75" customHeight="1">
      <c r="A43" s="31"/>
      <c r="B43" s="4"/>
      <c r="C43" s="4"/>
      <c r="D43" s="4"/>
      <c r="E43" s="4"/>
      <c r="F43" s="66"/>
      <c r="G43" s="92"/>
      <c r="H43" s="92"/>
      <c r="I43" s="92"/>
      <c r="J43" s="92"/>
      <c r="K43" s="92"/>
      <c r="L43" s="92"/>
      <c r="M43" s="66"/>
      <c r="N43" s="92"/>
      <c r="O43" s="92"/>
      <c r="P43" s="92"/>
      <c r="Q43" s="92"/>
      <c r="R43" s="92"/>
      <c r="S43" s="66"/>
      <c r="T43" s="92"/>
      <c r="U43" s="92"/>
      <c r="V43" s="92"/>
      <c r="W43" s="92"/>
      <c r="X43" s="92"/>
      <c r="Y43" s="92"/>
      <c r="Z43" s="92"/>
      <c r="AA43" s="66"/>
      <c r="AB43" s="92"/>
      <c r="AC43" s="92"/>
      <c r="AD43" s="92"/>
      <c r="AE43" s="92"/>
      <c r="AF43" s="92"/>
      <c r="AG43" s="92"/>
      <c r="AH43" s="92"/>
      <c r="AI43" s="66"/>
      <c r="AJ43" s="92"/>
      <c r="AK43" s="92"/>
      <c r="AL43" s="92"/>
      <c r="AM43" s="66"/>
      <c r="AN43" s="92"/>
      <c r="AO43" s="92"/>
      <c r="AP43" s="92"/>
      <c r="AQ43" s="92"/>
      <c r="AR43" s="92"/>
      <c r="AS43" s="66"/>
      <c r="AT43" s="92"/>
      <c r="AU43" s="145" t="s">
        <v>94</v>
      </c>
      <c r="AV43" s="142"/>
      <c r="AW43" s="142"/>
      <c r="AX43" s="4"/>
      <c r="AY43" s="4"/>
      <c r="AZ43" s="4"/>
      <c r="BA43" s="4"/>
      <c r="BB43" s="4"/>
      <c r="BC43" s="4"/>
      <c r="BD43" s="4"/>
      <c r="BE43" s="4"/>
      <c r="BF43" s="35"/>
      <c r="BG43" s="35"/>
      <c r="BH43" s="35"/>
    </row>
    <row r="44" spans="1:60" ht="15.75" customHeight="1">
      <c r="A44" s="31"/>
      <c r="B44" s="4"/>
      <c r="C44" s="4"/>
      <c r="D44" s="4"/>
      <c r="E44" s="4"/>
      <c r="F44" s="66"/>
      <c r="G44" s="92"/>
      <c r="H44" s="92"/>
      <c r="I44" s="92"/>
      <c r="J44" s="92"/>
      <c r="K44" s="92"/>
      <c r="L44" s="92"/>
      <c r="M44" s="66"/>
      <c r="N44" s="92"/>
      <c r="O44" s="92"/>
      <c r="P44" s="92"/>
      <c r="Q44" s="92"/>
      <c r="R44" s="92"/>
      <c r="S44" s="66"/>
      <c r="T44" s="92"/>
      <c r="U44" s="92"/>
      <c r="V44" s="92"/>
      <c r="W44" s="92"/>
      <c r="X44" s="92"/>
      <c r="Y44" s="92"/>
      <c r="Z44" s="92"/>
      <c r="AA44" s="66"/>
      <c r="AB44" s="92"/>
      <c r="AC44" s="92"/>
      <c r="AD44" s="92"/>
      <c r="AE44" s="92"/>
      <c r="AF44" s="92"/>
      <c r="AG44" s="92"/>
      <c r="AH44" s="92"/>
      <c r="AI44" s="66"/>
      <c r="AJ44" s="92"/>
      <c r="AK44" s="92"/>
      <c r="AL44" s="92"/>
      <c r="AM44" s="66"/>
      <c r="AN44" s="92"/>
      <c r="AO44" s="92"/>
      <c r="AP44" s="92"/>
      <c r="AQ44" s="92"/>
      <c r="AR44" s="92"/>
      <c r="AS44" s="66"/>
      <c r="AT44" s="92"/>
      <c r="AU44" s="92"/>
      <c r="AV44" s="92"/>
      <c r="AW44" s="92"/>
      <c r="AX44" s="4"/>
      <c r="AY44" s="4"/>
      <c r="AZ44" s="4"/>
      <c r="BA44" s="4"/>
      <c r="BB44" s="4"/>
      <c r="BC44" s="4"/>
      <c r="BD44" s="4"/>
      <c r="BE44" s="4"/>
      <c r="BF44" s="35"/>
      <c r="BG44" s="35"/>
      <c r="BH44" s="35"/>
    </row>
    <row r="45" spans="1:60" ht="15.75" customHeight="1">
      <c r="A45" s="31"/>
      <c r="B45" s="4"/>
      <c r="C45" s="4"/>
      <c r="D45" s="4"/>
      <c r="E45" s="4"/>
      <c r="F45" s="66"/>
      <c r="G45" s="92"/>
      <c r="H45" s="92"/>
      <c r="I45" s="92"/>
      <c r="J45" s="92"/>
      <c r="K45" s="92"/>
      <c r="L45" s="92"/>
      <c r="M45" s="66"/>
      <c r="N45" s="92"/>
      <c r="O45" s="92"/>
      <c r="P45" s="92"/>
      <c r="Q45" s="92"/>
      <c r="R45" s="92"/>
      <c r="S45" s="66"/>
      <c r="T45" s="92"/>
      <c r="U45" s="92"/>
      <c r="V45" s="92"/>
      <c r="W45" s="92"/>
      <c r="X45" s="92"/>
      <c r="Y45" s="92"/>
      <c r="Z45" s="92"/>
      <c r="AA45" s="66"/>
      <c r="AB45" s="92"/>
      <c r="AC45" s="92"/>
      <c r="AD45" s="92"/>
      <c r="AE45" s="92"/>
      <c r="AF45" s="92"/>
      <c r="AG45" s="92"/>
      <c r="AH45" s="92"/>
      <c r="AI45" s="66"/>
      <c r="AJ45" s="92"/>
      <c r="AK45" s="92"/>
      <c r="AL45" s="92"/>
      <c r="AM45" s="66"/>
      <c r="AN45" s="92"/>
      <c r="AO45" s="92"/>
      <c r="AP45" s="92"/>
      <c r="AQ45" s="92"/>
      <c r="AR45" s="92"/>
      <c r="AS45" s="66"/>
      <c r="AT45" s="92"/>
      <c r="AU45" s="92"/>
      <c r="AV45" s="92"/>
      <c r="AW45" s="92"/>
      <c r="AX45" s="4"/>
      <c r="AY45" s="4"/>
      <c r="AZ45" s="4"/>
      <c r="BA45" s="4"/>
      <c r="BB45" s="4"/>
      <c r="BC45" s="4"/>
      <c r="BD45" s="4"/>
      <c r="BE45" s="4"/>
      <c r="BF45" s="35"/>
      <c r="BG45" s="35"/>
      <c r="BH45" s="35"/>
    </row>
    <row r="46" spans="1:60" ht="15.75" customHeight="1">
      <c r="A46" s="31"/>
      <c r="B46" s="4"/>
      <c r="C46" s="4"/>
      <c r="D46" s="4"/>
      <c r="E46" s="4"/>
      <c r="F46" s="66"/>
      <c r="G46" s="92"/>
      <c r="H46" s="92"/>
      <c r="I46" s="92"/>
      <c r="J46" s="92"/>
      <c r="K46" s="92"/>
      <c r="L46" s="92"/>
      <c r="M46" s="66"/>
      <c r="N46" s="92"/>
      <c r="O46" s="92"/>
      <c r="P46" s="92"/>
      <c r="Q46" s="92"/>
      <c r="R46" s="92"/>
      <c r="S46" s="66"/>
      <c r="T46" s="92"/>
      <c r="U46" s="92"/>
      <c r="V46" s="92"/>
      <c r="W46" s="92"/>
      <c r="X46" s="92"/>
      <c r="Y46" s="92"/>
      <c r="Z46" s="92"/>
      <c r="AA46" s="66"/>
      <c r="AB46" s="92"/>
      <c r="AC46" s="92"/>
      <c r="AD46" s="92"/>
      <c r="AE46" s="92"/>
      <c r="AF46" s="92"/>
      <c r="AG46" s="92"/>
      <c r="AH46" s="92"/>
      <c r="AI46" s="66"/>
      <c r="AJ46" s="92"/>
      <c r="AK46" s="92"/>
      <c r="AL46" s="92"/>
      <c r="AM46" s="66"/>
      <c r="AN46" s="92"/>
      <c r="AO46" s="92"/>
      <c r="AP46" s="92"/>
      <c r="AQ46" s="92"/>
      <c r="AR46" s="92"/>
      <c r="AS46" s="66"/>
      <c r="AT46" s="92"/>
      <c r="AU46" s="92"/>
      <c r="AV46" s="92"/>
      <c r="AW46" s="92"/>
      <c r="AX46" s="4"/>
      <c r="AY46" s="4"/>
      <c r="AZ46" s="4"/>
      <c r="BA46" s="4"/>
      <c r="BB46" s="4"/>
      <c r="BC46" s="4"/>
      <c r="BD46" s="4"/>
      <c r="BE46" s="4"/>
      <c r="BF46" s="35"/>
      <c r="BG46" s="35"/>
      <c r="BH46" s="35"/>
    </row>
    <row r="47" spans="1:60" ht="15.75" customHeight="1">
      <c r="A47" s="31"/>
      <c r="B47" s="4"/>
      <c r="C47" s="4"/>
      <c r="D47" s="4"/>
      <c r="E47" s="4"/>
      <c r="F47" s="66"/>
      <c r="G47" s="92"/>
      <c r="H47" s="92"/>
      <c r="I47" s="92"/>
      <c r="J47" s="92"/>
      <c r="K47" s="92"/>
      <c r="L47" s="92"/>
      <c r="M47" s="66"/>
      <c r="N47" s="92"/>
      <c r="O47" s="92"/>
      <c r="P47" s="92"/>
      <c r="Q47" s="92"/>
      <c r="R47" s="92"/>
      <c r="S47" s="66"/>
      <c r="T47" s="92"/>
      <c r="U47" s="92"/>
      <c r="V47" s="92"/>
      <c r="W47" s="92"/>
      <c r="X47" s="92"/>
      <c r="Y47" s="92"/>
      <c r="Z47" s="92"/>
      <c r="AA47" s="66"/>
      <c r="AB47" s="92"/>
      <c r="AC47" s="92"/>
      <c r="AD47" s="92"/>
      <c r="AE47" s="92"/>
      <c r="AF47" s="92"/>
      <c r="AG47" s="92"/>
      <c r="AH47" s="92"/>
      <c r="AI47" s="66"/>
      <c r="AJ47" s="92"/>
      <c r="AK47" s="92"/>
      <c r="AL47" s="92"/>
      <c r="AM47" s="66"/>
      <c r="AN47" s="92"/>
      <c r="AO47" s="92"/>
      <c r="AP47" s="92"/>
      <c r="AQ47" s="92"/>
      <c r="AR47" s="92"/>
      <c r="AS47" s="66"/>
      <c r="AT47" s="92"/>
      <c r="AU47" s="92"/>
      <c r="AV47" s="92"/>
      <c r="AW47" s="92"/>
      <c r="AX47" s="4"/>
      <c r="AY47" s="4"/>
      <c r="AZ47" s="4"/>
      <c r="BA47" s="4"/>
      <c r="BB47" s="4"/>
      <c r="BC47" s="4"/>
      <c r="BD47" s="4"/>
      <c r="BE47" s="4"/>
      <c r="BF47" s="35"/>
      <c r="BG47" s="35"/>
      <c r="BH47" s="35"/>
    </row>
    <row r="48" spans="1:60" ht="15.75" customHeight="1">
      <c r="A48" s="31"/>
      <c r="B48" s="4"/>
      <c r="C48" s="4"/>
      <c r="D48" s="4"/>
      <c r="E48" s="4"/>
      <c r="F48" s="66"/>
      <c r="G48" s="92"/>
      <c r="H48" s="92"/>
      <c r="I48" s="92"/>
      <c r="J48" s="92"/>
      <c r="K48" s="92"/>
      <c r="L48" s="92"/>
      <c r="M48" s="66"/>
      <c r="N48" s="92"/>
      <c r="O48" s="92"/>
      <c r="P48" s="92"/>
      <c r="Q48" s="92"/>
      <c r="R48" s="92"/>
      <c r="S48" s="66"/>
      <c r="T48" s="92"/>
      <c r="U48" s="92"/>
      <c r="V48" s="92"/>
      <c r="W48" s="92"/>
      <c r="X48" s="92"/>
      <c r="Y48" s="92"/>
      <c r="Z48" s="92"/>
      <c r="AA48" s="66"/>
      <c r="AB48" s="92"/>
      <c r="AC48" s="92"/>
      <c r="AD48" s="92"/>
      <c r="AE48" s="92"/>
      <c r="AF48" s="92"/>
      <c r="AG48" s="92"/>
      <c r="AH48" s="92"/>
      <c r="AI48" s="66"/>
      <c r="AJ48" s="92"/>
      <c r="AK48" s="92"/>
      <c r="AL48" s="92"/>
      <c r="AM48" s="66"/>
      <c r="AN48" s="92"/>
      <c r="AO48" s="92"/>
      <c r="AP48" s="92"/>
      <c r="AQ48" s="92"/>
      <c r="AR48" s="92"/>
      <c r="AS48" s="66"/>
      <c r="AT48" s="92"/>
      <c r="AU48" s="92"/>
      <c r="AV48" s="92"/>
      <c r="AW48" s="92"/>
      <c r="AX48" s="4"/>
      <c r="AY48" s="4"/>
      <c r="AZ48" s="4"/>
      <c r="BA48" s="4"/>
      <c r="BB48" s="4"/>
      <c r="BC48" s="4"/>
      <c r="BD48" s="4"/>
      <c r="BE48" s="4"/>
      <c r="BF48" s="35"/>
      <c r="BG48" s="35"/>
      <c r="BH48" s="35"/>
    </row>
    <row r="49" spans="1:60" ht="15.75" customHeight="1">
      <c r="A49" s="31"/>
      <c r="B49" s="4"/>
      <c r="C49" s="4"/>
      <c r="D49" s="4"/>
      <c r="E49" s="4"/>
      <c r="F49" s="66"/>
      <c r="G49" s="92"/>
      <c r="H49" s="92"/>
      <c r="I49" s="92"/>
      <c r="J49" s="92"/>
      <c r="K49" s="92"/>
      <c r="L49" s="92"/>
      <c r="M49" s="66"/>
      <c r="N49" s="92"/>
      <c r="O49" s="92"/>
      <c r="P49" s="92"/>
      <c r="Q49" s="92"/>
      <c r="R49" s="92"/>
      <c r="S49" s="66"/>
      <c r="T49" s="92"/>
      <c r="U49" s="92"/>
      <c r="V49" s="92"/>
      <c r="W49" s="92"/>
      <c r="X49" s="92"/>
      <c r="Y49" s="92"/>
      <c r="Z49" s="92"/>
      <c r="AA49" s="66"/>
      <c r="AB49" s="92"/>
      <c r="AC49" s="92"/>
      <c r="AD49" s="92"/>
      <c r="AE49" s="92"/>
      <c r="AF49" s="92"/>
      <c r="AG49" s="92"/>
      <c r="AH49" s="92"/>
      <c r="AI49" s="66"/>
      <c r="AJ49" s="92"/>
      <c r="AK49" s="92"/>
      <c r="AL49" s="92"/>
      <c r="AM49" s="66"/>
      <c r="AN49" s="92"/>
      <c r="AO49" s="92"/>
      <c r="AP49" s="92"/>
      <c r="AQ49" s="92"/>
      <c r="AR49" s="92"/>
      <c r="AS49" s="66"/>
      <c r="AT49" s="92"/>
      <c r="AU49" s="92"/>
      <c r="AV49" s="92"/>
      <c r="AW49" s="92"/>
      <c r="AX49" s="4"/>
      <c r="AY49" s="4"/>
      <c r="AZ49" s="4"/>
      <c r="BA49" s="4"/>
      <c r="BB49" s="4"/>
      <c r="BC49" s="4"/>
      <c r="BD49" s="4"/>
      <c r="BE49" s="4"/>
      <c r="BF49" s="35"/>
      <c r="BG49" s="35"/>
      <c r="BH49" s="35"/>
    </row>
    <row r="50" spans="1:60" ht="15.75" customHeight="1">
      <c r="A50" s="31"/>
      <c r="B50" s="4"/>
      <c r="C50" s="4"/>
      <c r="D50" s="4"/>
      <c r="E50" s="4"/>
      <c r="F50" s="66"/>
      <c r="G50" s="92"/>
      <c r="H50" s="92"/>
      <c r="I50" s="92"/>
      <c r="J50" s="92"/>
      <c r="K50" s="92"/>
      <c r="L50" s="92"/>
      <c r="M50" s="66"/>
      <c r="N50" s="92"/>
      <c r="O50" s="92"/>
      <c r="P50" s="92"/>
      <c r="Q50" s="92"/>
      <c r="R50" s="92"/>
      <c r="S50" s="66"/>
      <c r="T50" s="92"/>
      <c r="U50" s="92"/>
      <c r="V50" s="92"/>
      <c r="W50" s="92"/>
      <c r="X50" s="92"/>
      <c r="Y50" s="92"/>
      <c r="Z50" s="92"/>
      <c r="AA50" s="66"/>
      <c r="AB50" s="92"/>
      <c r="AC50" s="92"/>
      <c r="AD50" s="92"/>
      <c r="AE50" s="92"/>
      <c r="AF50" s="92"/>
      <c r="AG50" s="92"/>
      <c r="AH50" s="92"/>
      <c r="AI50" s="66"/>
      <c r="AJ50" s="92"/>
      <c r="AK50" s="92"/>
      <c r="AL50" s="92"/>
      <c r="AM50" s="66"/>
      <c r="AN50" s="92"/>
      <c r="AO50" s="92"/>
      <c r="AP50" s="92"/>
      <c r="AQ50" s="92"/>
      <c r="AR50" s="92"/>
      <c r="AS50" s="66"/>
      <c r="AT50" s="92"/>
      <c r="AU50" s="92"/>
      <c r="AV50" s="92"/>
      <c r="AW50" s="92"/>
      <c r="AX50" s="4"/>
      <c r="AY50" s="4"/>
      <c r="AZ50" s="4"/>
      <c r="BA50" s="4"/>
      <c r="BB50" s="4"/>
      <c r="BC50" s="4"/>
      <c r="BD50" s="4"/>
      <c r="BE50" s="4"/>
      <c r="BF50" s="35"/>
      <c r="BG50" s="35"/>
      <c r="BH50" s="35"/>
    </row>
    <row r="51" spans="1:60" ht="15.75" customHeight="1">
      <c r="A51" s="31"/>
      <c r="B51" s="4"/>
      <c r="C51" s="4"/>
      <c r="D51" s="4"/>
      <c r="E51" s="4"/>
      <c r="F51" s="66"/>
      <c r="G51" s="92"/>
      <c r="H51" s="92"/>
      <c r="I51" s="92"/>
      <c r="J51" s="92"/>
      <c r="K51" s="92"/>
      <c r="L51" s="92"/>
      <c r="M51" s="66"/>
      <c r="N51" s="92"/>
      <c r="O51" s="92"/>
      <c r="P51" s="92"/>
      <c r="Q51" s="92"/>
      <c r="R51" s="92"/>
      <c r="S51" s="66"/>
      <c r="T51" s="92"/>
      <c r="U51" s="92"/>
      <c r="V51" s="92"/>
      <c r="W51" s="92"/>
      <c r="X51" s="92"/>
      <c r="Y51" s="92"/>
      <c r="Z51" s="92"/>
      <c r="AA51" s="66"/>
      <c r="AB51" s="92"/>
      <c r="AC51" s="92"/>
      <c r="AD51" s="92"/>
      <c r="AE51" s="92"/>
      <c r="AF51" s="92"/>
      <c r="AG51" s="92"/>
      <c r="AH51" s="92"/>
      <c r="AI51" s="66"/>
      <c r="AJ51" s="92"/>
      <c r="AK51" s="92"/>
      <c r="AL51" s="92"/>
      <c r="AM51" s="66"/>
      <c r="AN51" s="92"/>
      <c r="AO51" s="92"/>
      <c r="AP51" s="92"/>
      <c r="AQ51" s="92"/>
      <c r="AR51" s="92"/>
      <c r="AS51" s="66"/>
      <c r="AT51" s="92"/>
      <c r="AU51" s="92"/>
      <c r="AV51" s="92"/>
      <c r="AW51" s="92"/>
      <c r="AX51" s="4"/>
      <c r="AY51" s="4"/>
      <c r="AZ51" s="4"/>
      <c r="BA51" s="4"/>
      <c r="BB51" s="4"/>
      <c r="BC51" s="4"/>
      <c r="BD51" s="4"/>
      <c r="BE51" s="4"/>
      <c r="BF51" s="35"/>
      <c r="BG51" s="35"/>
      <c r="BH51" s="35"/>
    </row>
    <row r="52" spans="1:60" ht="15.75" customHeight="1">
      <c r="A52" s="31"/>
      <c r="B52" s="4"/>
      <c r="C52" s="4"/>
      <c r="D52" s="4"/>
      <c r="E52" s="4"/>
      <c r="F52" s="66"/>
      <c r="G52" s="92"/>
      <c r="H52" s="92"/>
      <c r="I52" s="92"/>
      <c r="J52" s="92"/>
      <c r="K52" s="92"/>
      <c r="L52" s="92"/>
      <c r="M52" s="66"/>
      <c r="N52" s="92"/>
      <c r="O52" s="92"/>
      <c r="P52" s="92"/>
      <c r="Q52" s="92"/>
      <c r="R52" s="92"/>
      <c r="S52" s="66"/>
      <c r="T52" s="92"/>
      <c r="U52" s="92"/>
      <c r="V52" s="92"/>
      <c r="W52" s="92"/>
      <c r="X52" s="92"/>
      <c r="Y52" s="92"/>
      <c r="Z52" s="92"/>
      <c r="AA52" s="66"/>
      <c r="AB52" s="92"/>
      <c r="AC52" s="92"/>
      <c r="AD52" s="92"/>
      <c r="AE52" s="92"/>
      <c r="AF52" s="92"/>
      <c r="AG52" s="92"/>
      <c r="AH52" s="92"/>
      <c r="AI52" s="66"/>
      <c r="AJ52" s="92"/>
      <c r="AK52" s="92"/>
      <c r="AL52" s="92"/>
      <c r="AM52" s="66"/>
      <c r="AN52" s="92"/>
      <c r="AO52" s="92"/>
      <c r="AP52" s="92"/>
      <c r="AQ52" s="92"/>
      <c r="AR52" s="92"/>
      <c r="AS52" s="66"/>
      <c r="AT52" s="92"/>
      <c r="AU52" s="92"/>
      <c r="AV52" s="92"/>
      <c r="AW52" s="92"/>
      <c r="AX52" s="4"/>
      <c r="AY52" s="4"/>
      <c r="AZ52" s="4"/>
      <c r="BA52" s="4"/>
      <c r="BB52" s="4"/>
      <c r="BC52" s="4"/>
      <c r="BD52" s="4"/>
      <c r="BE52" s="4"/>
      <c r="BF52" s="35"/>
      <c r="BG52" s="35"/>
      <c r="BH52" s="35"/>
    </row>
    <row r="53" spans="1:60" ht="15.75" customHeight="1">
      <c r="A53" s="31"/>
      <c r="B53" s="4"/>
      <c r="C53" s="4"/>
      <c r="D53" s="4"/>
      <c r="E53" s="4"/>
      <c r="F53" s="66"/>
      <c r="G53" s="92"/>
      <c r="H53" s="92"/>
      <c r="I53" s="92"/>
      <c r="J53" s="92"/>
      <c r="K53" s="92"/>
      <c r="L53" s="92"/>
      <c r="M53" s="66"/>
      <c r="N53" s="92"/>
      <c r="O53" s="92"/>
      <c r="P53" s="92"/>
      <c r="Q53" s="92"/>
      <c r="R53" s="92"/>
      <c r="S53" s="66"/>
      <c r="T53" s="92"/>
      <c r="U53" s="92"/>
      <c r="V53" s="92"/>
      <c r="W53" s="92"/>
      <c r="X53" s="92"/>
      <c r="Y53" s="92"/>
      <c r="Z53" s="92"/>
      <c r="AA53" s="66"/>
      <c r="AB53" s="92"/>
      <c r="AC53" s="92"/>
      <c r="AD53" s="92"/>
      <c r="AE53" s="92"/>
      <c r="AF53" s="92"/>
      <c r="AG53" s="92"/>
      <c r="AH53" s="92"/>
      <c r="AI53" s="66"/>
      <c r="AJ53" s="92"/>
      <c r="AK53" s="92"/>
      <c r="AL53" s="92"/>
      <c r="AM53" s="66"/>
      <c r="AN53" s="92"/>
      <c r="AO53" s="92"/>
      <c r="AP53" s="92"/>
      <c r="AQ53" s="92"/>
      <c r="AR53" s="92"/>
      <c r="AS53" s="66"/>
      <c r="AT53" s="92"/>
      <c r="AU53" s="92"/>
      <c r="AV53" s="92"/>
      <c r="AW53" s="92"/>
      <c r="AX53" s="4"/>
      <c r="AY53" s="4"/>
      <c r="AZ53" s="4"/>
      <c r="BA53" s="4"/>
      <c r="BB53" s="4"/>
      <c r="BC53" s="4"/>
      <c r="BD53" s="4"/>
      <c r="BE53" s="4"/>
      <c r="BF53" s="35"/>
      <c r="BG53" s="35"/>
      <c r="BH53" s="35"/>
    </row>
    <row r="54" spans="1:60" ht="15.75" customHeight="1">
      <c r="A54" s="31"/>
      <c r="B54" s="4"/>
      <c r="C54" s="4"/>
      <c r="D54" s="4"/>
      <c r="E54" s="4"/>
      <c r="F54" s="66"/>
      <c r="G54" s="92"/>
      <c r="H54" s="92"/>
      <c r="I54" s="92"/>
      <c r="J54" s="92"/>
      <c r="K54" s="92"/>
      <c r="L54" s="92"/>
      <c r="M54" s="66"/>
      <c r="N54" s="92"/>
      <c r="O54" s="92"/>
      <c r="P54" s="92"/>
      <c r="Q54" s="92"/>
      <c r="R54" s="92"/>
      <c r="S54" s="66"/>
      <c r="T54" s="92"/>
      <c r="U54" s="92"/>
      <c r="V54" s="92"/>
      <c r="W54" s="92"/>
      <c r="X54" s="92"/>
      <c r="Y54" s="92"/>
      <c r="Z54" s="92"/>
      <c r="AA54" s="66"/>
      <c r="AB54" s="92"/>
      <c r="AC54" s="92"/>
      <c r="AD54" s="92"/>
      <c r="AE54" s="92"/>
      <c r="AF54" s="92"/>
      <c r="AG54" s="92"/>
      <c r="AH54" s="92"/>
      <c r="AI54" s="66"/>
      <c r="AJ54" s="92"/>
      <c r="AK54" s="92"/>
      <c r="AL54" s="92"/>
      <c r="AM54" s="66"/>
      <c r="AN54" s="92"/>
      <c r="AO54" s="92"/>
      <c r="AP54" s="92"/>
      <c r="AQ54" s="92"/>
      <c r="AR54" s="92"/>
      <c r="AS54" s="66"/>
      <c r="AT54" s="92"/>
      <c r="AU54" s="92"/>
      <c r="AV54" s="92"/>
      <c r="AW54" s="92"/>
      <c r="AX54" s="4"/>
      <c r="AY54" s="4"/>
      <c r="AZ54" s="4"/>
      <c r="BA54" s="4"/>
      <c r="BB54" s="4"/>
      <c r="BC54" s="4"/>
      <c r="BD54" s="4"/>
      <c r="BE54" s="4"/>
      <c r="BF54" s="35"/>
      <c r="BG54" s="35"/>
      <c r="BH54" s="35"/>
    </row>
    <row r="55" spans="1:60" ht="15.75" customHeight="1">
      <c r="A55" s="31"/>
      <c r="B55" s="4"/>
      <c r="C55" s="4"/>
      <c r="D55" s="4"/>
      <c r="E55" s="4"/>
      <c r="F55" s="66"/>
      <c r="G55" s="92"/>
      <c r="H55" s="92"/>
      <c r="I55" s="92"/>
      <c r="J55" s="92"/>
      <c r="K55" s="92"/>
      <c r="L55" s="92"/>
      <c r="M55" s="66"/>
      <c r="N55" s="92"/>
      <c r="O55" s="92"/>
      <c r="P55" s="92"/>
      <c r="Q55" s="92"/>
      <c r="R55" s="92"/>
      <c r="S55" s="66"/>
      <c r="T55" s="92"/>
      <c r="U55" s="92"/>
      <c r="V55" s="92"/>
      <c r="W55" s="92"/>
      <c r="X55" s="92"/>
      <c r="Y55" s="92"/>
      <c r="Z55" s="92"/>
      <c r="AA55" s="66"/>
      <c r="AB55" s="92"/>
      <c r="AC55" s="92"/>
      <c r="AD55" s="92"/>
      <c r="AE55" s="92"/>
      <c r="AF55" s="92"/>
      <c r="AG55" s="92"/>
      <c r="AH55" s="92"/>
      <c r="AI55" s="66"/>
      <c r="AJ55" s="92"/>
      <c r="AK55" s="92"/>
      <c r="AL55" s="92"/>
      <c r="AM55" s="66"/>
      <c r="AN55" s="92"/>
      <c r="AO55" s="92"/>
      <c r="AP55" s="92"/>
      <c r="AQ55" s="92"/>
      <c r="AR55" s="92"/>
      <c r="AS55" s="66"/>
      <c r="AT55" s="92"/>
      <c r="AU55" s="92"/>
      <c r="AV55" s="92"/>
      <c r="AW55" s="92"/>
      <c r="AX55" s="4"/>
      <c r="AY55" s="4"/>
      <c r="AZ55" s="4"/>
      <c r="BA55" s="4"/>
      <c r="BB55" s="4"/>
      <c r="BC55" s="4"/>
      <c r="BD55" s="4"/>
      <c r="BE55" s="4"/>
      <c r="BF55" s="35"/>
      <c r="BG55" s="35"/>
      <c r="BH55" s="35"/>
    </row>
    <row r="56" spans="1:60" ht="15.75" customHeight="1">
      <c r="A56" s="31"/>
      <c r="B56" s="4"/>
      <c r="C56" s="4"/>
      <c r="D56" s="4"/>
      <c r="E56" s="4"/>
      <c r="F56" s="66"/>
      <c r="G56" s="92"/>
      <c r="H56" s="92"/>
      <c r="I56" s="92"/>
      <c r="J56" s="92"/>
      <c r="K56" s="92"/>
      <c r="L56" s="92"/>
      <c r="M56" s="66"/>
      <c r="N56" s="92"/>
      <c r="O56" s="92"/>
      <c r="P56" s="92"/>
      <c r="Q56" s="92"/>
      <c r="R56" s="92"/>
      <c r="S56" s="66"/>
      <c r="T56" s="92"/>
      <c r="U56" s="92"/>
      <c r="V56" s="92"/>
      <c r="W56" s="92"/>
      <c r="X56" s="92"/>
      <c r="Y56" s="92"/>
      <c r="Z56" s="92"/>
      <c r="AA56" s="66"/>
      <c r="AB56" s="92"/>
      <c r="AC56" s="92"/>
      <c r="AD56" s="92"/>
      <c r="AE56" s="92"/>
      <c r="AF56" s="92"/>
      <c r="AG56" s="92"/>
      <c r="AH56" s="92"/>
      <c r="AI56" s="66"/>
      <c r="AJ56" s="92"/>
      <c r="AK56" s="92"/>
      <c r="AL56" s="92"/>
      <c r="AM56" s="66"/>
      <c r="AN56" s="92"/>
      <c r="AO56" s="92"/>
      <c r="AP56" s="92"/>
      <c r="AQ56" s="92"/>
      <c r="AR56" s="92"/>
      <c r="AS56" s="66"/>
      <c r="AT56" s="92"/>
      <c r="AU56" s="92"/>
      <c r="AV56" s="92"/>
      <c r="AW56" s="92"/>
      <c r="AX56" s="4"/>
      <c r="AY56" s="4"/>
      <c r="AZ56" s="4"/>
      <c r="BA56" s="4"/>
      <c r="BB56" s="4"/>
      <c r="BC56" s="4"/>
      <c r="BD56" s="4"/>
      <c r="BE56" s="4"/>
      <c r="BF56" s="35"/>
      <c r="BG56" s="35"/>
      <c r="BH56" s="35"/>
    </row>
    <row r="57" spans="1:60" ht="15.75" customHeight="1">
      <c r="A57" s="31"/>
      <c r="B57" s="4"/>
      <c r="C57" s="4"/>
      <c r="D57" s="4"/>
      <c r="E57" s="4"/>
      <c r="F57" s="66"/>
      <c r="G57" s="92"/>
      <c r="H57" s="92"/>
      <c r="I57" s="92"/>
      <c r="J57" s="92"/>
      <c r="K57" s="92"/>
      <c r="L57" s="92"/>
      <c r="M57" s="66"/>
      <c r="N57" s="92"/>
      <c r="O57" s="92"/>
      <c r="P57" s="92"/>
      <c r="Q57" s="92"/>
      <c r="R57" s="92"/>
      <c r="S57" s="66"/>
      <c r="T57" s="92"/>
      <c r="U57" s="92"/>
      <c r="V57" s="92"/>
      <c r="W57" s="92"/>
      <c r="X57" s="92"/>
      <c r="Y57" s="92"/>
      <c r="Z57" s="92"/>
      <c r="AA57" s="66"/>
      <c r="AB57" s="92"/>
      <c r="AC57" s="92"/>
      <c r="AD57" s="92"/>
      <c r="AE57" s="92"/>
      <c r="AF57" s="92"/>
      <c r="AG57" s="92"/>
      <c r="AH57" s="92"/>
      <c r="AI57" s="66"/>
      <c r="AJ57" s="92"/>
      <c r="AK57" s="92"/>
      <c r="AL57" s="92"/>
      <c r="AM57" s="66"/>
      <c r="AN57" s="92"/>
      <c r="AO57" s="92"/>
      <c r="AP57" s="92"/>
      <c r="AQ57" s="92"/>
      <c r="AR57" s="92"/>
      <c r="AS57" s="66"/>
      <c r="AT57" s="92"/>
      <c r="AU57" s="92"/>
      <c r="AV57" s="92"/>
      <c r="AW57" s="92"/>
      <c r="AX57" s="4"/>
      <c r="AY57" s="4"/>
      <c r="AZ57" s="4"/>
      <c r="BA57" s="4"/>
      <c r="BB57" s="4"/>
      <c r="BC57" s="4"/>
      <c r="BD57" s="4"/>
      <c r="BE57" s="4"/>
      <c r="BF57" s="35"/>
      <c r="BG57" s="35"/>
      <c r="BH57" s="35"/>
    </row>
    <row r="58" spans="1:60" ht="15.75" customHeight="1">
      <c r="A58" s="31"/>
      <c r="B58" s="4"/>
      <c r="C58" s="4"/>
      <c r="D58" s="4"/>
      <c r="E58" s="4"/>
      <c r="F58" s="66"/>
      <c r="G58" s="92"/>
      <c r="H58" s="92"/>
      <c r="I58" s="92"/>
      <c r="J58" s="92"/>
      <c r="K58" s="92"/>
      <c r="L58" s="92"/>
      <c r="M58" s="66"/>
      <c r="N58" s="92"/>
      <c r="O58" s="92"/>
      <c r="P58" s="92"/>
      <c r="Q58" s="92"/>
      <c r="R58" s="92"/>
      <c r="S58" s="66"/>
      <c r="T58" s="92"/>
      <c r="U58" s="92"/>
      <c r="V58" s="92"/>
      <c r="W58" s="92"/>
      <c r="X58" s="92"/>
      <c r="Y58" s="92"/>
      <c r="Z58" s="92"/>
      <c r="AA58" s="66"/>
      <c r="AB58" s="92"/>
      <c r="AC58" s="92"/>
      <c r="AD58" s="92"/>
      <c r="AE58" s="92"/>
      <c r="AF58" s="92"/>
      <c r="AG58" s="92"/>
      <c r="AH58" s="92"/>
      <c r="AI58" s="66"/>
      <c r="AJ58" s="92"/>
      <c r="AK58" s="92"/>
      <c r="AL58" s="92"/>
      <c r="AM58" s="66"/>
      <c r="AN58" s="92"/>
      <c r="AO58" s="92"/>
      <c r="AP58" s="92"/>
      <c r="AQ58" s="92"/>
      <c r="AR58" s="92"/>
      <c r="AS58" s="66"/>
      <c r="AT58" s="92"/>
      <c r="AU58" s="92"/>
      <c r="AV58" s="92"/>
      <c r="AW58" s="92"/>
      <c r="AX58" s="4"/>
      <c r="AY58" s="4"/>
      <c r="AZ58" s="4"/>
      <c r="BA58" s="4"/>
      <c r="BB58" s="4"/>
      <c r="BC58" s="4"/>
      <c r="BD58" s="4"/>
      <c r="BE58" s="4"/>
      <c r="BF58" s="35"/>
      <c r="BG58" s="35"/>
      <c r="BH58" s="35"/>
    </row>
    <row r="59" spans="1:60" ht="15.75" customHeight="1">
      <c r="A59" s="31"/>
      <c r="B59" s="4"/>
      <c r="C59" s="4"/>
      <c r="D59" s="4"/>
      <c r="E59" s="4"/>
      <c r="F59" s="66"/>
      <c r="G59" s="92"/>
      <c r="H59" s="92"/>
      <c r="I59" s="92"/>
      <c r="J59" s="92"/>
      <c r="K59" s="92"/>
      <c r="L59" s="92"/>
      <c r="M59" s="66"/>
      <c r="N59" s="92"/>
      <c r="O59" s="92"/>
      <c r="P59" s="92"/>
      <c r="Q59" s="92"/>
      <c r="R59" s="92"/>
      <c r="S59" s="66"/>
      <c r="T59" s="92"/>
      <c r="U59" s="92"/>
      <c r="V59" s="92"/>
      <c r="W59" s="92"/>
      <c r="X59" s="92"/>
      <c r="Y59" s="92"/>
      <c r="Z59" s="92"/>
      <c r="AA59" s="66"/>
      <c r="AB59" s="92"/>
      <c r="AC59" s="92"/>
      <c r="AD59" s="92"/>
      <c r="AE59" s="92"/>
      <c r="AF59" s="92"/>
      <c r="AG59" s="92"/>
      <c r="AH59" s="92"/>
      <c r="AI59" s="66"/>
      <c r="AJ59" s="92"/>
      <c r="AK59" s="92"/>
      <c r="AL59" s="92"/>
      <c r="AM59" s="66"/>
      <c r="AN59" s="92"/>
      <c r="AO59" s="92"/>
      <c r="AP59" s="92"/>
      <c r="AQ59" s="92"/>
      <c r="AR59" s="92"/>
      <c r="AS59" s="66"/>
      <c r="AT59" s="92"/>
      <c r="AU59" s="92"/>
      <c r="AV59" s="92"/>
      <c r="AW59" s="92"/>
      <c r="AX59" s="4"/>
      <c r="AY59" s="4"/>
      <c r="AZ59" s="4"/>
      <c r="BA59" s="4"/>
      <c r="BB59" s="4"/>
      <c r="BC59" s="4"/>
      <c r="BD59" s="4"/>
      <c r="BE59" s="4"/>
      <c r="BF59" s="35"/>
      <c r="BG59" s="35"/>
      <c r="BH59" s="35"/>
    </row>
    <row r="60" spans="1:60" ht="15.75" customHeight="1">
      <c r="A60" s="31"/>
      <c r="B60" s="4"/>
      <c r="C60" s="4"/>
      <c r="D60" s="4"/>
      <c r="E60" s="4"/>
      <c r="F60" s="66"/>
      <c r="G60" s="92"/>
      <c r="H60" s="92"/>
      <c r="I60" s="92"/>
      <c r="J60" s="92"/>
      <c r="K60" s="92"/>
      <c r="L60" s="92"/>
      <c r="M60" s="66"/>
      <c r="N60" s="92"/>
      <c r="O60" s="92"/>
      <c r="P60" s="92"/>
      <c r="Q60" s="92"/>
      <c r="R60" s="92"/>
      <c r="S60" s="66"/>
      <c r="T60" s="92"/>
      <c r="U60" s="92"/>
      <c r="V60" s="92"/>
      <c r="W60" s="92"/>
      <c r="X60" s="92"/>
      <c r="Y60" s="92"/>
      <c r="Z60" s="92"/>
      <c r="AA60" s="66"/>
      <c r="AB60" s="92"/>
      <c r="AC60" s="92"/>
      <c r="AD60" s="92"/>
      <c r="AE60" s="92"/>
      <c r="AF60" s="92"/>
      <c r="AG60" s="92"/>
      <c r="AH60" s="92"/>
      <c r="AI60" s="66"/>
      <c r="AJ60" s="92"/>
      <c r="AK60" s="92"/>
      <c r="AL60" s="92"/>
      <c r="AM60" s="66"/>
      <c r="AN60" s="92"/>
      <c r="AO60" s="92"/>
      <c r="AP60" s="92"/>
      <c r="AQ60" s="92"/>
      <c r="AR60" s="92"/>
      <c r="AS60" s="66"/>
      <c r="AT60" s="92"/>
      <c r="AU60" s="92"/>
      <c r="AV60" s="92"/>
      <c r="AW60" s="92"/>
      <c r="AX60" s="4"/>
      <c r="AY60" s="4"/>
      <c r="AZ60" s="4"/>
      <c r="BA60" s="4"/>
      <c r="BB60" s="4"/>
      <c r="BC60" s="4"/>
      <c r="BD60" s="4"/>
      <c r="BE60" s="4"/>
      <c r="BF60" s="35"/>
      <c r="BG60" s="35"/>
      <c r="BH60" s="35"/>
    </row>
    <row r="61" spans="1:60" ht="15.75" customHeight="1">
      <c r="A61" s="31"/>
      <c r="B61" s="4"/>
      <c r="C61" s="4"/>
      <c r="D61" s="4"/>
      <c r="E61" s="4"/>
      <c r="F61" s="66"/>
      <c r="G61" s="92"/>
      <c r="H61" s="92"/>
      <c r="I61" s="92"/>
      <c r="J61" s="92"/>
      <c r="K61" s="92"/>
      <c r="L61" s="92"/>
      <c r="M61" s="66"/>
      <c r="N61" s="92"/>
      <c r="O61" s="92"/>
      <c r="P61" s="92"/>
      <c r="Q61" s="92"/>
      <c r="R61" s="92"/>
      <c r="S61" s="66"/>
      <c r="T61" s="92"/>
      <c r="U61" s="92"/>
      <c r="V61" s="92"/>
      <c r="W61" s="92"/>
      <c r="X61" s="92"/>
      <c r="Y61" s="92"/>
      <c r="Z61" s="92"/>
      <c r="AA61" s="66"/>
      <c r="AB61" s="92"/>
      <c r="AC61" s="92"/>
      <c r="AD61" s="92"/>
      <c r="AE61" s="92"/>
      <c r="AF61" s="92"/>
      <c r="AG61" s="92"/>
      <c r="AH61" s="92"/>
      <c r="AI61" s="66"/>
      <c r="AJ61" s="92"/>
      <c r="AK61" s="92"/>
      <c r="AL61" s="92"/>
      <c r="AM61" s="66"/>
      <c r="AN61" s="92"/>
      <c r="AO61" s="92"/>
      <c r="AP61" s="92"/>
      <c r="AQ61" s="92"/>
      <c r="AR61" s="92"/>
      <c r="AS61" s="66"/>
      <c r="AT61" s="92"/>
      <c r="AU61" s="92"/>
      <c r="AV61" s="92"/>
      <c r="AW61" s="92"/>
      <c r="AX61" s="4"/>
      <c r="AY61" s="4"/>
      <c r="AZ61" s="4"/>
      <c r="BA61" s="4"/>
      <c r="BB61" s="4"/>
      <c r="BC61" s="4"/>
      <c r="BD61" s="4"/>
      <c r="BE61" s="4"/>
      <c r="BF61" s="35"/>
      <c r="BG61" s="35"/>
      <c r="BH61" s="35"/>
    </row>
    <row r="62" spans="1:60" ht="15.75" customHeight="1">
      <c r="A62" s="31"/>
      <c r="B62" s="4"/>
      <c r="C62" s="4"/>
      <c r="D62" s="4"/>
      <c r="E62" s="4"/>
      <c r="F62" s="66"/>
      <c r="G62" s="92"/>
      <c r="H62" s="92"/>
      <c r="I62" s="92"/>
      <c r="J62" s="92"/>
      <c r="K62" s="92"/>
      <c r="L62" s="92"/>
      <c r="M62" s="66"/>
      <c r="N62" s="92"/>
      <c r="O62" s="92"/>
      <c r="P62" s="92"/>
      <c r="Q62" s="92"/>
      <c r="R62" s="92"/>
      <c r="S62" s="66"/>
      <c r="T62" s="92"/>
      <c r="U62" s="92"/>
      <c r="V62" s="92"/>
      <c r="W62" s="92"/>
      <c r="X62" s="92"/>
      <c r="Y62" s="92"/>
      <c r="Z62" s="92"/>
      <c r="AA62" s="66"/>
      <c r="AB62" s="92"/>
      <c r="AC62" s="92"/>
      <c r="AD62" s="92"/>
      <c r="AE62" s="92"/>
      <c r="AF62" s="92"/>
      <c r="AG62" s="92"/>
      <c r="AH62" s="92"/>
      <c r="AI62" s="66"/>
      <c r="AJ62" s="92"/>
      <c r="AK62" s="92"/>
      <c r="AL62" s="92"/>
      <c r="AM62" s="66"/>
      <c r="AN62" s="92"/>
      <c r="AO62" s="92"/>
      <c r="AP62" s="92"/>
      <c r="AQ62" s="92"/>
      <c r="AR62" s="92"/>
      <c r="AS62" s="66"/>
      <c r="AT62" s="92"/>
      <c r="AU62" s="92"/>
      <c r="AV62" s="92"/>
      <c r="AW62" s="92"/>
      <c r="AX62" s="4"/>
      <c r="AY62" s="4"/>
      <c r="AZ62" s="4"/>
      <c r="BA62" s="4"/>
      <c r="BB62" s="4"/>
      <c r="BC62" s="4"/>
      <c r="BD62" s="4"/>
      <c r="BE62" s="4"/>
      <c r="BF62" s="35"/>
      <c r="BG62" s="35"/>
      <c r="BH62" s="35"/>
    </row>
    <row r="63" spans="1:60" ht="15.75" customHeight="1">
      <c r="A63" s="31"/>
      <c r="B63" s="4"/>
      <c r="C63" s="4"/>
      <c r="D63" s="4"/>
      <c r="E63" s="4"/>
      <c r="F63" s="66"/>
      <c r="G63" s="92"/>
      <c r="H63" s="92"/>
      <c r="I63" s="92"/>
      <c r="J63" s="92"/>
      <c r="K63" s="92"/>
      <c r="L63" s="92"/>
      <c r="M63" s="66"/>
      <c r="N63" s="92"/>
      <c r="O63" s="92"/>
      <c r="P63" s="92"/>
      <c r="Q63" s="92"/>
      <c r="R63" s="92"/>
      <c r="S63" s="66"/>
      <c r="T63" s="92"/>
      <c r="U63" s="92"/>
      <c r="V63" s="92"/>
      <c r="W63" s="92"/>
      <c r="X63" s="92"/>
      <c r="Y63" s="92"/>
      <c r="Z63" s="92"/>
      <c r="AA63" s="66"/>
      <c r="AB63" s="92"/>
      <c r="AC63" s="92"/>
      <c r="AD63" s="92"/>
      <c r="AE63" s="92"/>
      <c r="AF63" s="92"/>
      <c r="AG63" s="92"/>
      <c r="AH63" s="92"/>
      <c r="AI63" s="66"/>
      <c r="AJ63" s="92"/>
      <c r="AK63" s="92"/>
      <c r="AL63" s="92"/>
      <c r="AM63" s="66"/>
      <c r="AN63" s="92"/>
      <c r="AO63" s="92"/>
      <c r="AP63" s="92"/>
      <c r="AQ63" s="92"/>
      <c r="AR63" s="92"/>
      <c r="AS63" s="66"/>
      <c r="AT63" s="92"/>
      <c r="AU63" s="92"/>
      <c r="AV63" s="92"/>
      <c r="AW63" s="92"/>
      <c r="AX63" s="4"/>
      <c r="AY63" s="4"/>
      <c r="AZ63" s="4"/>
      <c r="BA63" s="4"/>
      <c r="BB63" s="4"/>
      <c r="BC63" s="4"/>
      <c r="BD63" s="4"/>
      <c r="BE63" s="4"/>
      <c r="BF63" s="35"/>
      <c r="BG63" s="35"/>
      <c r="BH63" s="35"/>
    </row>
    <row r="64" spans="1:60" ht="15.75" customHeight="1">
      <c r="A64" s="31"/>
      <c r="B64" s="4"/>
      <c r="C64" s="4"/>
      <c r="D64" s="4"/>
      <c r="E64" s="4"/>
      <c r="F64" s="66"/>
      <c r="G64" s="92"/>
      <c r="H64" s="92"/>
      <c r="I64" s="92"/>
      <c r="J64" s="92"/>
      <c r="K64" s="92"/>
      <c r="L64" s="92"/>
      <c r="M64" s="66"/>
      <c r="N64" s="92"/>
      <c r="O64" s="92"/>
      <c r="P64" s="92"/>
      <c r="Q64" s="92"/>
      <c r="R64" s="92"/>
      <c r="S64" s="66"/>
      <c r="T64" s="92"/>
      <c r="U64" s="92"/>
      <c r="V64" s="92"/>
      <c r="W64" s="92"/>
      <c r="X64" s="92"/>
      <c r="Y64" s="92"/>
      <c r="Z64" s="92"/>
      <c r="AA64" s="66"/>
      <c r="AB64" s="92"/>
      <c r="AC64" s="92"/>
      <c r="AD64" s="92"/>
      <c r="AE64" s="92"/>
      <c r="AF64" s="92"/>
      <c r="AG64" s="92"/>
      <c r="AH64" s="92"/>
      <c r="AI64" s="66"/>
      <c r="AJ64" s="92"/>
      <c r="AK64" s="92"/>
      <c r="AL64" s="92"/>
      <c r="AM64" s="66"/>
      <c r="AN64" s="92"/>
      <c r="AO64" s="92"/>
      <c r="AP64" s="92"/>
      <c r="AQ64" s="92"/>
      <c r="AR64" s="92"/>
      <c r="AS64" s="66"/>
      <c r="AT64" s="92"/>
      <c r="AU64" s="92"/>
      <c r="AV64" s="92"/>
      <c r="AW64" s="92"/>
      <c r="AX64" s="4"/>
      <c r="AY64" s="4"/>
      <c r="AZ64" s="4"/>
      <c r="BA64" s="4"/>
      <c r="BB64" s="4"/>
      <c r="BC64" s="4"/>
      <c r="BD64" s="4"/>
      <c r="BE64" s="4"/>
      <c r="BF64" s="35"/>
      <c r="BG64" s="35"/>
      <c r="BH64" s="35"/>
    </row>
    <row r="65" spans="1:60" ht="15.75" customHeight="1">
      <c r="A65" s="31"/>
      <c r="B65" s="4"/>
      <c r="C65" s="4"/>
      <c r="D65" s="4"/>
      <c r="E65" s="4"/>
      <c r="F65" s="66"/>
      <c r="G65" s="92"/>
      <c r="H65" s="92"/>
      <c r="I65" s="92"/>
      <c r="J65" s="92"/>
      <c r="K65" s="92"/>
      <c r="L65" s="92"/>
      <c r="M65" s="66"/>
      <c r="N65" s="92"/>
      <c r="O65" s="92"/>
      <c r="P65" s="92"/>
      <c r="Q65" s="92"/>
      <c r="R65" s="92"/>
      <c r="S65" s="66"/>
      <c r="T65" s="92"/>
      <c r="U65" s="92"/>
      <c r="V65" s="92"/>
      <c r="W65" s="92"/>
      <c r="X65" s="92"/>
      <c r="Y65" s="92"/>
      <c r="Z65" s="92"/>
      <c r="AA65" s="66"/>
      <c r="AB65" s="92"/>
      <c r="AC65" s="92"/>
      <c r="AD65" s="92"/>
      <c r="AE65" s="92"/>
      <c r="AF65" s="92"/>
      <c r="AG65" s="92"/>
      <c r="AH65" s="92"/>
      <c r="AI65" s="66"/>
      <c r="AJ65" s="92"/>
      <c r="AK65" s="92"/>
      <c r="AL65" s="92"/>
      <c r="AM65" s="66"/>
      <c r="AN65" s="92"/>
      <c r="AO65" s="92"/>
      <c r="AP65" s="92"/>
      <c r="AQ65" s="92"/>
      <c r="AR65" s="92"/>
      <c r="AS65" s="66"/>
      <c r="AT65" s="92"/>
      <c r="AU65" s="92"/>
      <c r="AV65" s="92"/>
      <c r="AW65" s="92"/>
      <c r="AX65" s="4"/>
      <c r="AY65" s="4"/>
      <c r="AZ65" s="4"/>
      <c r="BA65" s="4"/>
      <c r="BB65" s="4"/>
      <c r="BC65" s="4"/>
      <c r="BD65" s="4"/>
      <c r="BE65" s="4"/>
      <c r="BF65" s="35"/>
      <c r="BG65" s="35"/>
      <c r="BH65" s="35"/>
    </row>
    <row r="66" spans="1:60" ht="15.75" customHeight="1">
      <c r="A66" s="31"/>
      <c r="B66" s="4"/>
      <c r="C66" s="4"/>
      <c r="D66" s="4"/>
      <c r="E66" s="4"/>
      <c r="F66" s="66"/>
      <c r="G66" s="92"/>
      <c r="H66" s="92"/>
      <c r="I66" s="92"/>
      <c r="J66" s="92"/>
      <c r="K66" s="92"/>
      <c r="L66" s="92"/>
      <c r="M66" s="66"/>
      <c r="N66" s="92"/>
      <c r="O66" s="92"/>
      <c r="P66" s="92"/>
      <c r="Q66" s="92"/>
      <c r="R66" s="92"/>
      <c r="S66" s="66"/>
      <c r="T66" s="92"/>
      <c r="U66" s="92"/>
      <c r="V66" s="92"/>
      <c r="W66" s="92"/>
      <c r="X66" s="92"/>
      <c r="Y66" s="92"/>
      <c r="Z66" s="92"/>
      <c r="AA66" s="66"/>
      <c r="AB66" s="92"/>
      <c r="AC66" s="92"/>
      <c r="AD66" s="92"/>
      <c r="AE66" s="92"/>
      <c r="AF66" s="92"/>
      <c r="AG66" s="92"/>
      <c r="AH66" s="92"/>
      <c r="AI66" s="66"/>
      <c r="AJ66" s="92"/>
      <c r="AK66" s="92"/>
      <c r="AL66" s="92"/>
      <c r="AM66" s="66"/>
      <c r="AN66" s="92"/>
      <c r="AO66" s="92"/>
      <c r="AP66" s="92"/>
      <c r="AQ66" s="92"/>
      <c r="AR66" s="92"/>
      <c r="AS66" s="66"/>
      <c r="AT66" s="92"/>
      <c r="AU66" s="92"/>
      <c r="AV66" s="92"/>
      <c r="AW66" s="92"/>
      <c r="AX66" s="4"/>
      <c r="AY66" s="4"/>
      <c r="AZ66" s="4"/>
      <c r="BA66" s="4"/>
      <c r="BB66" s="4"/>
      <c r="BC66" s="4"/>
      <c r="BD66" s="4"/>
      <c r="BE66" s="4"/>
      <c r="BF66" s="35"/>
      <c r="BG66" s="35"/>
      <c r="BH66" s="35"/>
    </row>
    <row r="67" spans="1:60" ht="15.75" customHeight="1">
      <c r="A67" s="31"/>
      <c r="B67" s="4"/>
      <c r="C67" s="4"/>
      <c r="D67" s="4"/>
      <c r="E67" s="4"/>
      <c r="F67" s="66"/>
      <c r="G67" s="92"/>
      <c r="H67" s="92"/>
      <c r="I67" s="92"/>
      <c r="J67" s="92"/>
      <c r="K67" s="92"/>
      <c r="L67" s="92"/>
      <c r="M67" s="66"/>
      <c r="N67" s="92"/>
      <c r="O67" s="92"/>
      <c r="P67" s="92"/>
      <c r="Q67" s="92"/>
      <c r="R67" s="92"/>
      <c r="S67" s="66"/>
      <c r="T67" s="92"/>
      <c r="U67" s="92"/>
      <c r="V67" s="92"/>
      <c r="W67" s="92"/>
      <c r="X67" s="92"/>
      <c r="Y67" s="92"/>
      <c r="Z67" s="92"/>
      <c r="AA67" s="66"/>
      <c r="AB67" s="92"/>
      <c r="AC67" s="92"/>
      <c r="AD67" s="92"/>
      <c r="AE67" s="92"/>
      <c r="AF67" s="92"/>
      <c r="AG67" s="92"/>
      <c r="AH67" s="92"/>
      <c r="AI67" s="66"/>
      <c r="AJ67" s="92"/>
      <c r="AK67" s="92"/>
      <c r="AL67" s="92"/>
      <c r="AM67" s="66"/>
      <c r="AN67" s="92"/>
      <c r="AO67" s="92"/>
      <c r="AP67" s="92"/>
      <c r="AQ67" s="92"/>
      <c r="AR67" s="92"/>
      <c r="AS67" s="66"/>
      <c r="AT67" s="92"/>
      <c r="AU67" s="92"/>
      <c r="AV67" s="92"/>
      <c r="AW67" s="92"/>
      <c r="AX67" s="4"/>
      <c r="AY67" s="4"/>
      <c r="AZ67" s="4"/>
      <c r="BA67" s="4"/>
      <c r="BB67" s="4"/>
      <c r="BC67" s="4"/>
      <c r="BD67" s="4"/>
      <c r="BE67" s="4"/>
      <c r="BF67" s="35"/>
      <c r="BG67" s="35"/>
      <c r="BH67" s="35"/>
    </row>
    <row r="68" spans="1:60" ht="15.75" customHeight="1">
      <c r="A68" s="31"/>
      <c r="B68" s="4"/>
      <c r="C68" s="4"/>
      <c r="D68" s="4"/>
      <c r="E68" s="4"/>
      <c r="F68" s="66"/>
      <c r="G68" s="92"/>
      <c r="H68" s="92"/>
      <c r="I68" s="92"/>
      <c r="J68" s="92"/>
      <c r="K68" s="92"/>
      <c r="L68" s="92"/>
      <c r="M68" s="66"/>
      <c r="N68" s="92"/>
      <c r="O68" s="92"/>
      <c r="P68" s="92"/>
      <c r="Q68" s="92"/>
      <c r="R68" s="92"/>
      <c r="S68" s="66"/>
      <c r="T68" s="92"/>
      <c r="U68" s="92"/>
      <c r="V68" s="92"/>
      <c r="W68" s="92"/>
      <c r="X68" s="92"/>
      <c r="Y68" s="92"/>
      <c r="Z68" s="92"/>
      <c r="AA68" s="66"/>
      <c r="AB68" s="92"/>
      <c r="AC68" s="92"/>
      <c r="AD68" s="92"/>
      <c r="AE68" s="92"/>
      <c r="AF68" s="92"/>
      <c r="AG68" s="92"/>
      <c r="AH68" s="92"/>
      <c r="AI68" s="66"/>
      <c r="AJ68" s="92"/>
      <c r="AK68" s="92"/>
      <c r="AL68" s="92"/>
      <c r="AM68" s="66"/>
      <c r="AN68" s="92"/>
      <c r="AO68" s="92"/>
      <c r="AP68" s="92"/>
      <c r="AQ68" s="92"/>
      <c r="AR68" s="92"/>
      <c r="AS68" s="66"/>
      <c r="AT68" s="92"/>
      <c r="AU68" s="92"/>
      <c r="AV68" s="92"/>
      <c r="AW68" s="92"/>
      <c r="AX68" s="4"/>
      <c r="AY68" s="4"/>
      <c r="AZ68" s="4"/>
      <c r="BA68" s="4"/>
      <c r="BB68" s="4"/>
      <c r="BC68" s="4"/>
      <c r="BD68" s="4"/>
      <c r="BE68" s="4"/>
      <c r="BF68" s="35"/>
      <c r="BG68" s="35"/>
      <c r="BH68" s="35"/>
    </row>
    <row r="69" spans="1:60" ht="15.75" customHeight="1">
      <c r="A69" s="31"/>
      <c r="B69" s="4"/>
      <c r="C69" s="4"/>
      <c r="D69" s="4"/>
      <c r="E69" s="4"/>
      <c r="F69" s="66"/>
      <c r="G69" s="92"/>
      <c r="H69" s="92"/>
      <c r="I69" s="92"/>
      <c r="J69" s="92"/>
      <c r="K69" s="92"/>
      <c r="L69" s="92"/>
      <c r="M69" s="66"/>
      <c r="N69" s="92"/>
      <c r="O69" s="92"/>
      <c r="P69" s="92"/>
      <c r="Q69" s="92"/>
      <c r="R69" s="92"/>
      <c r="S69" s="66"/>
      <c r="T69" s="92"/>
      <c r="U69" s="92"/>
      <c r="V69" s="92"/>
      <c r="W69" s="92"/>
      <c r="X69" s="92"/>
      <c r="Y69" s="92"/>
      <c r="Z69" s="92"/>
      <c r="AA69" s="66"/>
      <c r="AB69" s="92"/>
      <c r="AC69" s="92"/>
      <c r="AD69" s="92"/>
      <c r="AE69" s="92"/>
      <c r="AF69" s="92"/>
      <c r="AG69" s="92"/>
      <c r="AH69" s="92"/>
      <c r="AI69" s="66"/>
      <c r="AJ69" s="92"/>
      <c r="AK69" s="92"/>
      <c r="AL69" s="92"/>
      <c r="AM69" s="66"/>
      <c r="AN69" s="92"/>
      <c r="AO69" s="92"/>
      <c r="AP69" s="92"/>
      <c r="AQ69" s="92"/>
      <c r="AR69" s="92"/>
      <c r="AS69" s="66"/>
      <c r="AT69" s="92"/>
      <c r="AU69" s="92"/>
      <c r="AV69" s="92"/>
      <c r="AW69" s="92"/>
      <c r="AX69" s="4"/>
      <c r="AY69" s="4"/>
      <c r="AZ69" s="4"/>
      <c r="BA69" s="4"/>
      <c r="BB69" s="4"/>
      <c r="BC69" s="4"/>
      <c r="BD69" s="4"/>
      <c r="BE69" s="4"/>
      <c r="BF69" s="35"/>
      <c r="BG69" s="35"/>
      <c r="BH69" s="35"/>
    </row>
    <row r="70" spans="1:60" ht="15.75" customHeight="1">
      <c r="A70" s="31"/>
      <c r="B70" s="4"/>
      <c r="C70" s="4"/>
      <c r="D70" s="4"/>
      <c r="E70" s="4"/>
      <c r="F70" s="66"/>
      <c r="G70" s="92"/>
      <c r="H70" s="92"/>
      <c r="I70" s="92"/>
      <c r="J70" s="92"/>
      <c r="K70" s="92"/>
      <c r="L70" s="92"/>
      <c r="M70" s="66"/>
      <c r="N70" s="92"/>
      <c r="O70" s="92"/>
      <c r="P70" s="92"/>
      <c r="Q70" s="92"/>
      <c r="R70" s="92"/>
      <c r="S70" s="66"/>
      <c r="T70" s="92"/>
      <c r="U70" s="92"/>
      <c r="V70" s="92"/>
      <c r="W70" s="92"/>
      <c r="X70" s="92"/>
      <c r="Y70" s="92"/>
      <c r="Z70" s="92"/>
      <c r="AA70" s="66"/>
      <c r="AB70" s="92"/>
      <c r="AC70" s="92"/>
      <c r="AD70" s="92"/>
      <c r="AE70" s="92"/>
      <c r="AF70" s="92"/>
      <c r="AG70" s="92"/>
      <c r="AH70" s="92"/>
      <c r="AI70" s="66"/>
      <c r="AJ70" s="92"/>
      <c r="AK70" s="92"/>
      <c r="AL70" s="92"/>
      <c r="AM70" s="66"/>
      <c r="AN70" s="92"/>
      <c r="AO70" s="92"/>
      <c r="AP70" s="92"/>
      <c r="AQ70" s="92"/>
      <c r="AR70" s="92"/>
      <c r="AS70" s="66"/>
      <c r="AT70" s="92"/>
      <c r="AU70" s="92"/>
      <c r="AV70" s="92"/>
      <c r="AW70" s="92"/>
      <c r="AX70" s="4"/>
      <c r="AY70" s="4"/>
      <c r="AZ70" s="4"/>
      <c r="BA70" s="4"/>
      <c r="BB70" s="4"/>
      <c r="BC70" s="4"/>
      <c r="BD70" s="4"/>
      <c r="BE70" s="4"/>
      <c r="BF70" s="35"/>
      <c r="BG70" s="35"/>
      <c r="BH70" s="35"/>
    </row>
    <row r="71" spans="1:60" ht="15.75" customHeight="1">
      <c r="A71" s="31"/>
      <c r="B71" s="4"/>
      <c r="C71" s="4"/>
      <c r="D71" s="4"/>
      <c r="E71" s="4"/>
      <c r="F71" s="66"/>
      <c r="G71" s="92"/>
      <c r="H71" s="92"/>
      <c r="I71" s="92"/>
      <c r="J71" s="92"/>
      <c r="K71" s="92"/>
      <c r="L71" s="92"/>
      <c r="M71" s="66"/>
      <c r="N71" s="92"/>
      <c r="O71" s="92"/>
      <c r="P71" s="92"/>
      <c r="Q71" s="92"/>
      <c r="R71" s="92"/>
      <c r="S71" s="66"/>
      <c r="T71" s="92"/>
      <c r="U71" s="92"/>
      <c r="V71" s="92"/>
      <c r="W71" s="92"/>
      <c r="X71" s="92"/>
      <c r="Y71" s="92"/>
      <c r="Z71" s="92"/>
      <c r="AA71" s="66"/>
      <c r="AB71" s="92"/>
      <c r="AC71" s="92"/>
      <c r="AD71" s="92"/>
      <c r="AE71" s="92"/>
      <c r="AF71" s="92"/>
      <c r="AG71" s="92"/>
      <c r="AH71" s="92"/>
      <c r="AI71" s="66"/>
      <c r="AJ71" s="92"/>
      <c r="AK71" s="92"/>
      <c r="AL71" s="92"/>
      <c r="AM71" s="66"/>
      <c r="AN71" s="92"/>
      <c r="AO71" s="92"/>
      <c r="AP71" s="92"/>
      <c r="AQ71" s="92"/>
      <c r="AR71" s="92"/>
      <c r="AS71" s="66"/>
      <c r="AT71" s="92"/>
      <c r="AU71" s="92"/>
      <c r="AV71" s="92"/>
      <c r="AW71" s="92"/>
      <c r="AX71" s="4"/>
      <c r="AY71" s="4"/>
      <c r="AZ71" s="4"/>
      <c r="BA71" s="4"/>
      <c r="BB71" s="4"/>
      <c r="BC71" s="4"/>
      <c r="BD71" s="4"/>
      <c r="BE71" s="4"/>
      <c r="BF71" s="35"/>
      <c r="BG71" s="35"/>
      <c r="BH71" s="35"/>
    </row>
    <row r="72" spans="1:60" ht="15.75" customHeight="1">
      <c r="A72" s="31"/>
      <c r="B72" s="4"/>
      <c r="C72" s="4"/>
      <c r="D72" s="4"/>
      <c r="E72" s="4"/>
      <c r="F72" s="66"/>
      <c r="G72" s="92"/>
      <c r="H72" s="92"/>
      <c r="I72" s="92"/>
      <c r="J72" s="92"/>
      <c r="K72" s="92"/>
      <c r="L72" s="92"/>
      <c r="M72" s="66"/>
      <c r="N72" s="92"/>
      <c r="O72" s="92"/>
      <c r="P72" s="92"/>
      <c r="Q72" s="92"/>
      <c r="R72" s="92"/>
      <c r="S72" s="66"/>
      <c r="T72" s="92"/>
      <c r="U72" s="92"/>
      <c r="V72" s="92"/>
      <c r="W72" s="92"/>
      <c r="X72" s="92"/>
      <c r="Y72" s="92"/>
      <c r="Z72" s="92"/>
      <c r="AA72" s="66"/>
      <c r="AB72" s="92"/>
      <c r="AC72" s="92"/>
      <c r="AD72" s="92"/>
      <c r="AE72" s="92"/>
      <c r="AF72" s="92"/>
      <c r="AG72" s="92"/>
      <c r="AH72" s="92"/>
      <c r="AI72" s="66"/>
      <c r="AJ72" s="92"/>
      <c r="AK72" s="92"/>
      <c r="AL72" s="92"/>
      <c r="AM72" s="66"/>
      <c r="AN72" s="92"/>
      <c r="AO72" s="92"/>
      <c r="AP72" s="92"/>
      <c r="AQ72" s="92"/>
      <c r="AR72" s="92"/>
      <c r="AS72" s="66"/>
      <c r="AT72" s="92"/>
      <c r="AU72" s="92"/>
      <c r="AV72" s="92"/>
      <c r="AW72" s="92"/>
      <c r="AX72" s="4"/>
      <c r="AY72" s="4"/>
      <c r="AZ72" s="4"/>
      <c r="BA72" s="4"/>
      <c r="BB72" s="4"/>
      <c r="BC72" s="4"/>
      <c r="BD72" s="4"/>
      <c r="BE72" s="4"/>
      <c r="BF72" s="35"/>
      <c r="BG72" s="35"/>
      <c r="BH72" s="35"/>
    </row>
    <row r="73" spans="1:60" ht="15.75" customHeight="1">
      <c r="A73" s="31"/>
      <c r="B73" s="4"/>
      <c r="C73" s="4"/>
      <c r="D73" s="4"/>
      <c r="E73" s="4"/>
      <c r="F73" s="66"/>
      <c r="G73" s="92"/>
      <c r="H73" s="92"/>
      <c r="I73" s="92"/>
      <c r="J73" s="92"/>
      <c r="K73" s="92"/>
      <c r="L73" s="92"/>
      <c r="M73" s="66"/>
      <c r="N73" s="92"/>
      <c r="O73" s="92"/>
      <c r="P73" s="92"/>
      <c r="Q73" s="92"/>
      <c r="R73" s="92"/>
      <c r="S73" s="66"/>
      <c r="T73" s="92"/>
      <c r="U73" s="92"/>
      <c r="V73" s="92"/>
      <c r="W73" s="92"/>
      <c r="X73" s="92"/>
      <c r="Y73" s="92"/>
      <c r="Z73" s="92"/>
      <c r="AA73" s="66"/>
      <c r="AB73" s="92"/>
      <c r="AC73" s="92"/>
      <c r="AD73" s="92"/>
      <c r="AE73" s="92"/>
      <c r="AF73" s="92"/>
      <c r="AG73" s="92"/>
      <c r="AH73" s="92"/>
      <c r="AI73" s="66"/>
      <c r="AJ73" s="92"/>
      <c r="AK73" s="92"/>
      <c r="AL73" s="92"/>
      <c r="AM73" s="66"/>
      <c r="AN73" s="92"/>
      <c r="AO73" s="92"/>
      <c r="AP73" s="92"/>
      <c r="AQ73" s="92"/>
      <c r="AR73" s="92"/>
      <c r="AS73" s="66"/>
      <c r="AT73" s="92"/>
      <c r="AU73" s="92"/>
      <c r="AV73" s="92"/>
      <c r="AW73" s="92"/>
      <c r="AX73" s="4"/>
      <c r="AY73" s="4"/>
      <c r="AZ73" s="4"/>
      <c r="BA73" s="4"/>
      <c r="BB73" s="4"/>
      <c r="BC73" s="4"/>
      <c r="BD73" s="4"/>
      <c r="BE73" s="4"/>
      <c r="BF73" s="35"/>
      <c r="BG73" s="35"/>
      <c r="BH73" s="35"/>
    </row>
    <row r="74" spans="1:60" ht="15.75" customHeight="1">
      <c r="A74" s="31"/>
      <c r="B74" s="4"/>
      <c r="C74" s="4"/>
      <c r="D74" s="4"/>
      <c r="E74" s="4"/>
      <c r="F74" s="66"/>
      <c r="G74" s="92"/>
      <c r="H74" s="92"/>
      <c r="I74" s="92"/>
      <c r="J74" s="92"/>
      <c r="K74" s="92"/>
      <c r="L74" s="92"/>
      <c r="M74" s="66"/>
      <c r="N74" s="92"/>
      <c r="O74" s="92"/>
      <c r="P74" s="92"/>
      <c r="Q74" s="92"/>
      <c r="R74" s="92"/>
      <c r="S74" s="66"/>
      <c r="T74" s="92"/>
      <c r="U74" s="92"/>
      <c r="V74" s="92"/>
      <c r="W74" s="92"/>
      <c r="X74" s="92"/>
      <c r="Y74" s="92"/>
      <c r="Z74" s="92"/>
      <c r="AA74" s="66"/>
      <c r="AB74" s="92"/>
      <c r="AC74" s="92"/>
      <c r="AD74" s="92"/>
      <c r="AE74" s="92"/>
      <c r="AF74" s="92"/>
      <c r="AG74" s="92"/>
      <c r="AH74" s="92"/>
      <c r="AI74" s="66"/>
      <c r="AJ74" s="92"/>
      <c r="AK74" s="92"/>
      <c r="AL74" s="92"/>
      <c r="AM74" s="66"/>
      <c r="AN74" s="92"/>
      <c r="AO74" s="92"/>
      <c r="AP74" s="92"/>
      <c r="AQ74" s="92"/>
      <c r="AR74" s="92"/>
      <c r="AS74" s="66"/>
      <c r="AT74" s="92"/>
      <c r="AU74" s="92"/>
      <c r="AV74" s="92"/>
      <c r="AW74" s="92"/>
      <c r="AX74" s="4"/>
      <c r="AY74" s="4"/>
      <c r="AZ74" s="4"/>
      <c r="BA74" s="4"/>
      <c r="BB74" s="4"/>
      <c r="BC74" s="4"/>
      <c r="BD74" s="4"/>
      <c r="BE74" s="4"/>
      <c r="BF74" s="35"/>
      <c r="BG74" s="35"/>
      <c r="BH74" s="35"/>
    </row>
    <row r="75" spans="1:60" ht="15.75" customHeight="1">
      <c r="A75" s="31"/>
      <c r="B75" s="4"/>
      <c r="C75" s="4"/>
      <c r="D75" s="4"/>
      <c r="E75" s="4"/>
      <c r="F75" s="66"/>
      <c r="G75" s="92"/>
      <c r="H75" s="92"/>
      <c r="I75" s="92"/>
      <c r="J75" s="92"/>
      <c r="K75" s="92"/>
      <c r="L75" s="92"/>
      <c r="M75" s="66"/>
      <c r="N75" s="92"/>
      <c r="O75" s="92"/>
      <c r="P75" s="92"/>
      <c r="Q75" s="92"/>
      <c r="R75" s="92"/>
      <c r="S75" s="66"/>
      <c r="T75" s="92"/>
      <c r="U75" s="92"/>
      <c r="V75" s="92"/>
      <c r="W75" s="92"/>
      <c r="X75" s="92"/>
      <c r="Y75" s="92"/>
      <c r="Z75" s="92"/>
      <c r="AA75" s="66"/>
      <c r="AB75" s="92"/>
      <c r="AC75" s="92"/>
      <c r="AD75" s="92"/>
      <c r="AE75" s="92"/>
      <c r="AF75" s="92"/>
      <c r="AG75" s="92"/>
      <c r="AH75" s="92"/>
      <c r="AI75" s="66"/>
      <c r="AJ75" s="92"/>
      <c r="AK75" s="92"/>
      <c r="AL75" s="92"/>
      <c r="AM75" s="66"/>
      <c r="AN75" s="92"/>
      <c r="AO75" s="92"/>
      <c r="AP75" s="92"/>
      <c r="AQ75" s="92"/>
      <c r="AR75" s="92"/>
      <c r="AS75" s="66"/>
      <c r="AT75" s="92"/>
      <c r="AU75" s="92"/>
      <c r="AV75" s="92"/>
      <c r="AW75" s="92"/>
      <c r="AX75" s="4"/>
      <c r="AY75" s="4"/>
      <c r="AZ75" s="4"/>
      <c r="BA75" s="4"/>
      <c r="BB75" s="4"/>
      <c r="BC75" s="4"/>
      <c r="BD75" s="4"/>
      <c r="BE75" s="4"/>
      <c r="BF75" s="35"/>
      <c r="BG75" s="35"/>
      <c r="BH75" s="35"/>
    </row>
    <row r="76" spans="1:60" ht="15.75" customHeight="1">
      <c r="A76" s="31"/>
      <c r="B76" s="4"/>
      <c r="C76" s="4"/>
      <c r="D76" s="4"/>
      <c r="E76" s="4"/>
      <c r="F76" s="66"/>
      <c r="G76" s="92"/>
      <c r="H76" s="92"/>
      <c r="I76" s="92"/>
      <c r="J76" s="92"/>
      <c r="K76" s="92"/>
      <c r="L76" s="92"/>
      <c r="M76" s="66"/>
      <c r="N76" s="92"/>
      <c r="O76" s="92"/>
      <c r="P76" s="92"/>
      <c r="Q76" s="92"/>
      <c r="R76" s="92"/>
      <c r="S76" s="66"/>
      <c r="T76" s="92"/>
      <c r="U76" s="92"/>
      <c r="V76" s="92"/>
      <c r="W76" s="92"/>
      <c r="X76" s="92"/>
      <c r="Y76" s="92"/>
      <c r="Z76" s="92"/>
      <c r="AA76" s="66"/>
      <c r="AB76" s="92"/>
      <c r="AC76" s="92"/>
      <c r="AD76" s="92"/>
      <c r="AE76" s="92"/>
      <c r="AF76" s="92"/>
      <c r="AG76" s="92"/>
      <c r="AH76" s="92"/>
      <c r="AI76" s="66"/>
      <c r="AJ76" s="92"/>
      <c r="AK76" s="92"/>
      <c r="AL76" s="92"/>
      <c r="AM76" s="66"/>
      <c r="AN76" s="92"/>
      <c r="AO76" s="92"/>
      <c r="AP76" s="92"/>
      <c r="AQ76" s="92"/>
      <c r="AR76" s="92"/>
      <c r="AS76" s="66"/>
      <c r="AT76" s="92"/>
      <c r="AU76" s="92"/>
      <c r="AV76" s="92"/>
      <c r="AW76" s="92"/>
      <c r="AX76" s="4"/>
      <c r="AY76" s="4"/>
      <c r="AZ76" s="4"/>
      <c r="BA76" s="4"/>
      <c r="BB76" s="4"/>
      <c r="BC76" s="4"/>
      <c r="BD76" s="4"/>
      <c r="BE76" s="4"/>
      <c r="BF76" s="35"/>
      <c r="BG76" s="35"/>
      <c r="BH76" s="35"/>
    </row>
    <row r="77" spans="1:60" ht="15.75" customHeight="1">
      <c r="A77" s="31"/>
      <c r="B77" s="4"/>
      <c r="C77" s="4"/>
      <c r="D77" s="4"/>
      <c r="E77" s="4"/>
      <c r="F77" s="66"/>
      <c r="G77" s="92"/>
      <c r="H77" s="92"/>
      <c r="I77" s="92"/>
      <c r="J77" s="92"/>
      <c r="K77" s="92"/>
      <c r="L77" s="92"/>
      <c r="M77" s="66"/>
      <c r="N77" s="92"/>
      <c r="O77" s="92"/>
      <c r="P77" s="92"/>
      <c r="Q77" s="92"/>
      <c r="R77" s="92"/>
      <c r="S77" s="66"/>
      <c r="T77" s="92"/>
      <c r="U77" s="92"/>
      <c r="V77" s="92"/>
      <c r="W77" s="92"/>
      <c r="X77" s="92"/>
      <c r="Y77" s="92"/>
      <c r="Z77" s="92"/>
      <c r="AA77" s="66"/>
      <c r="AB77" s="92"/>
      <c r="AC77" s="92"/>
      <c r="AD77" s="92"/>
      <c r="AE77" s="92"/>
      <c r="AF77" s="92"/>
      <c r="AG77" s="92"/>
      <c r="AH77" s="92"/>
      <c r="AI77" s="66"/>
      <c r="AJ77" s="92"/>
      <c r="AK77" s="92"/>
      <c r="AL77" s="92"/>
      <c r="AM77" s="66"/>
      <c r="AN77" s="92"/>
      <c r="AO77" s="92"/>
      <c r="AP77" s="92"/>
      <c r="AQ77" s="92"/>
      <c r="AR77" s="92"/>
      <c r="AS77" s="66"/>
      <c r="AT77" s="92"/>
      <c r="AU77" s="92"/>
      <c r="AV77" s="92"/>
      <c r="AW77" s="92"/>
      <c r="AX77" s="4"/>
      <c r="AY77" s="4"/>
      <c r="AZ77" s="4"/>
      <c r="BA77" s="4"/>
      <c r="BB77" s="4"/>
      <c r="BC77" s="4"/>
      <c r="BD77" s="4"/>
      <c r="BE77" s="4"/>
      <c r="BF77" s="35"/>
      <c r="BG77" s="35"/>
      <c r="BH77" s="35"/>
    </row>
    <row r="78" spans="1:60" ht="15.75" customHeight="1">
      <c r="A78" s="31"/>
      <c r="B78" s="4"/>
      <c r="C78" s="4"/>
      <c r="D78" s="4"/>
      <c r="E78" s="4"/>
      <c r="F78" s="66"/>
      <c r="G78" s="92"/>
      <c r="H78" s="92"/>
      <c r="I78" s="92"/>
      <c r="J78" s="92"/>
      <c r="K78" s="92"/>
      <c r="L78" s="92"/>
      <c r="M78" s="66"/>
      <c r="N78" s="92"/>
      <c r="O78" s="92"/>
      <c r="P78" s="92"/>
      <c r="Q78" s="92"/>
      <c r="R78" s="92"/>
      <c r="S78" s="66"/>
      <c r="T78" s="92"/>
      <c r="U78" s="92"/>
      <c r="V78" s="92"/>
      <c r="W78" s="92"/>
      <c r="X78" s="92"/>
      <c r="Y78" s="92"/>
      <c r="Z78" s="92"/>
      <c r="AA78" s="66"/>
      <c r="AB78" s="92"/>
      <c r="AC78" s="92"/>
      <c r="AD78" s="92"/>
      <c r="AE78" s="92"/>
      <c r="AF78" s="92"/>
      <c r="AG78" s="92"/>
      <c r="AH78" s="92"/>
      <c r="AI78" s="66"/>
      <c r="AJ78" s="92"/>
      <c r="AK78" s="92"/>
      <c r="AL78" s="92"/>
      <c r="AM78" s="66"/>
      <c r="AN78" s="92"/>
      <c r="AO78" s="92"/>
      <c r="AP78" s="92"/>
      <c r="AQ78" s="92"/>
      <c r="AR78" s="92"/>
      <c r="AS78" s="66"/>
      <c r="AT78" s="92"/>
      <c r="AU78" s="92"/>
      <c r="AV78" s="92"/>
      <c r="AW78" s="92"/>
      <c r="AX78" s="4"/>
      <c r="AY78" s="4"/>
      <c r="AZ78" s="4"/>
      <c r="BA78" s="4"/>
      <c r="BB78" s="4"/>
      <c r="BC78" s="4"/>
      <c r="BD78" s="4"/>
      <c r="BE78" s="4"/>
      <c r="BF78" s="35"/>
      <c r="BG78" s="35"/>
      <c r="BH78" s="35"/>
    </row>
    <row r="79" spans="1:60" ht="15.75" customHeight="1">
      <c r="A79" s="31"/>
      <c r="B79" s="4"/>
      <c r="C79" s="4"/>
      <c r="D79" s="4"/>
      <c r="E79" s="4"/>
      <c r="F79" s="66"/>
      <c r="G79" s="92"/>
      <c r="H79" s="92"/>
      <c r="I79" s="92"/>
      <c r="J79" s="92"/>
      <c r="K79" s="92"/>
      <c r="L79" s="92"/>
      <c r="M79" s="66"/>
      <c r="N79" s="92"/>
      <c r="O79" s="92"/>
      <c r="P79" s="92"/>
      <c r="Q79" s="92"/>
      <c r="R79" s="92"/>
      <c r="S79" s="66"/>
      <c r="T79" s="92"/>
      <c r="U79" s="92"/>
      <c r="V79" s="92"/>
      <c r="W79" s="92"/>
      <c r="X79" s="92"/>
      <c r="Y79" s="92"/>
      <c r="Z79" s="92"/>
      <c r="AA79" s="66"/>
      <c r="AB79" s="92"/>
      <c r="AC79" s="92"/>
      <c r="AD79" s="92"/>
      <c r="AE79" s="92"/>
      <c r="AF79" s="92"/>
      <c r="AG79" s="92"/>
      <c r="AH79" s="92"/>
      <c r="AI79" s="66"/>
      <c r="AJ79" s="92"/>
      <c r="AK79" s="92"/>
      <c r="AL79" s="92"/>
      <c r="AM79" s="66"/>
      <c r="AN79" s="92"/>
      <c r="AO79" s="92"/>
      <c r="AP79" s="92"/>
      <c r="AQ79" s="92"/>
      <c r="AR79" s="92"/>
      <c r="AS79" s="66"/>
      <c r="AT79" s="92"/>
      <c r="AU79" s="92"/>
      <c r="AV79" s="92"/>
      <c r="AW79" s="92"/>
      <c r="AX79" s="4"/>
      <c r="AY79" s="4"/>
      <c r="AZ79" s="4"/>
      <c r="BA79" s="4"/>
      <c r="BB79" s="4"/>
      <c r="BC79" s="4"/>
      <c r="BD79" s="4"/>
      <c r="BE79" s="4"/>
      <c r="BF79" s="35"/>
      <c r="BG79" s="35"/>
      <c r="BH79" s="35"/>
    </row>
    <row r="80" spans="1:60" ht="15.75" customHeight="1">
      <c r="A80" s="31"/>
      <c r="B80" s="4"/>
      <c r="C80" s="4"/>
      <c r="D80" s="4"/>
      <c r="E80" s="4"/>
      <c r="F80" s="66"/>
      <c r="G80" s="92"/>
      <c r="H80" s="92"/>
      <c r="I80" s="92"/>
      <c r="J80" s="92"/>
      <c r="K80" s="92"/>
      <c r="L80" s="92"/>
      <c r="M80" s="66"/>
      <c r="N80" s="92"/>
      <c r="O80" s="92"/>
      <c r="P80" s="92"/>
      <c r="Q80" s="92"/>
      <c r="R80" s="92"/>
      <c r="S80" s="66"/>
      <c r="T80" s="92"/>
      <c r="U80" s="92"/>
      <c r="V80" s="92"/>
      <c r="W80" s="92"/>
      <c r="X80" s="92"/>
      <c r="Y80" s="92"/>
      <c r="Z80" s="92"/>
      <c r="AA80" s="66"/>
      <c r="AB80" s="92"/>
      <c r="AC80" s="92"/>
      <c r="AD80" s="92"/>
      <c r="AE80" s="92"/>
      <c r="AF80" s="92"/>
      <c r="AG80" s="92"/>
      <c r="AH80" s="92"/>
      <c r="AI80" s="66"/>
      <c r="AJ80" s="92"/>
      <c r="AK80" s="92"/>
      <c r="AL80" s="92"/>
      <c r="AM80" s="66"/>
      <c r="AN80" s="92"/>
      <c r="AO80" s="92"/>
      <c r="AP80" s="92"/>
      <c r="AQ80" s="92"/>
      <c r="AR80" s="92"/>
      <c r="AS80" s="66"/>
      <c r="AT80" s="92"/>
      <c r="AU80" s="92"/>
      <c r="AV80" s="92"/>
      <c r="AW80" s="92"/>
      <c r="AX80" s="4"/>
      <c r="AY80" s="4"/>
      <c r="AZ80" s="4"/>
      <c r="BA80" s="4"/>
      <c r="BB80" s="4"/>
      <c r="BC80" s="4"/>
      <c r="BD80" s="4"/>
      <c r="BE80" s="4"/>
      <c r="BF80" s="35"/>
      <c r="BG80" s="35"/>
      <c r="BH80" s="35"/>
    </row>
    <row r="81" spans="1:60" ht="15.75" customHeight="1">
      <c r="A81" s="31"/>
      <c r="B81" s="4"/>
      <c r="C81" s="4"/>
      <c r="D81" s="4"/>
      <c r="E81" s="4"/>
      <c r="F81" s="66"/>
      <c r="G81" s="92"/>
      <c r="H81" s="92"/>
      <c r="I81" s="92"/>
      <c r="J81" s="92"/>
      <c r="K81" s="92"/>
      <c r="L81" s="92"/>
      <c r="M81" s="66"/>
      <c r="N81" s="92"/>
      <c r="O81" s="92"/>
      <c r="P81" s="92"/>
      <c r="Q81" s="92"/>
      <c r="R81" s="92"/>
      <c r="S81" s="66"/>
      <c r="T81" s="92"/>
      <c r="U81" s="92"/>
      <c r="V81" s="92"/>
      <c r="W81" s="92"/>
      <c r="X81" s="92"/>
      <c r="Y81" s="92"/>
      <c r="Z81" s="92"/>
      <c r="AA81" s="66"/>
      <c r="AB81" s="92"/>
      <c r="AC81" s="92"/>
      <c r="AD81" s="92"/>
      <c r="AE81" s="92"/>
      <c r="AF81" s="92"/>
      <c r="AG81" s="92"/>
      <c r="AH81" s="92"/>
      <c r="AI81" s="66"/>
      <c r="AJ81" s="92"/>
      <c r="AK81" s="92"/>
      <c r="AL81" s="92"/>
      <c r="AM81" s="66"/>
      <c r="AN81" s="92"/>
      <c r="AO81" s="92"/>
      <c r="AP81" s="92"/>
      <c r="AQ81" s="92"/>
      <c r="AR81" s="92"/>
      <c r="AS81" s="66"/>
      <c r="AT81" s="92"/>
      <c r="AU81" s="92"/>
      <c r="AV81" s="92"/>
      <c r="AW81" s="92"/>
      <c r="AX81" s="4"/>
      <c r="AY81" s="4"/>
      <c r="AZ81" s="4"/>
      <c r="BA81" s="4"/>
      <c r="BB81" s="4"/>
      <c r="BC81" s="4"/>
      <c r="BD81" s="4"/>
      <c r="BE81" s="4"/>
      <c r="BF81" s="35"/>
      <c r="BG81" s="35"/>
      <c r="BH81" s="35"/>
    </row>
    <row r="82" spans="1:60" ht="15.75" customHeight="1">
      <c r="A82" s="31"/>
      <c r="B82" s="4"/>
      <c r="C82" s="4"/>
      <c r="D82" s="4"/>
      <c r="E82" s="4"/>
      <c r="F82" s="66"/>
      <c r="G82" s="92"/>
      <c r="H82" s="92"/>
      <c r="I82" s="92"/>
      <c r="J82" s="92"/>
      <c r="K82" s="92"/>
      <c r="L82" s="92"/>
      <c r="M82" s="66"/>
      <c r="N82" s="92"/>
      <c r="O82" s="92"/>
      <c r="P82" s="92"/>
      <c r="Q82" s="92"/>
      <c r="R82" s="92"/>
      <c r="S82" s="66"/>
      <c r="T82" s="92"/>
      <c r="U82" s="92"/>
      <c r="V82" s="92"/>
      <c r="W82" s="92"/>
      <c r="X82" s="92"/>
      <c r="Y82" s="92"/>
      <c r="Z82" s="92"/>
      <c r="AA82" s="66"/>
      <c r="AB82" s="92"/>
      <c r="AC82" s="92"/>
      <c r="AD82" s="92"/>
      <c r="AE82" s="92"/>
      <c r="AF82" s="92"/>
      <c r="AG82" s="92"/>
      <c r="AH82" s="92"/>
      <c r="AI82" s="66"/>
      <c r="AJ82" s="92"/>
      <c r="AK82" s="92"/>
      <c r="AL82" s="92"/>
      <c r="AM82" s="66"/>
      <c r="AN82" s="92"/>
      <c r="AO82" s="92"/>
      <c r="AP82" s="92"/>
      <c r="AQ82" s="92"/>
      <c r="AR82" s="92"/>
      <c r="AS82" s="66"/>
      <c r="AT82" s="92"/>
      <c r="AU82" s="92"/>
      <c r="AV82" s="92"/>
      <c r="AW82" s="92"/>
      <c r="AX82" s="4"/>
      <c r="AY82" s="4"/>
      <c r="AZ82" s="4"/>
      <c r="BA82" s="4"/>
      <c r="BB82" s="4"/>
      <c r="BC82" s="4"/>
      <c r="BD82" s="4"/>
      <c r="BE82" s="4"/>
      <c r="BF82" s="35"/>
      <c r="BG82" s="35"/>
      <c r="BH82" s="35"/>
    </row>
    <row r="83" spans="1:60" ht="15.75" customHeight="1">
      <c r="A83" s="31"/>
      <c r="B83" s="4"/>
      <c r="C83" s="4"/>
      <c r="D83" s="4"/>
      <c r="E83" s="4"/>
      <c r="F83" s="66"/>
      <c r="G83" s="92"/>
      <c r="H83" s="92"/>
      <c r="I83" s="92"/>
      <c r="J83" s="92"/>
      <c r="K83" s="92"/>
      <c r="L83" s="92"/>
      <c r="M83" s="66"/>
      <c r="N83" s="92"/>
      <c r="O83" s="92"/>
      <c r="P83" s="92"/>
      <c r="Q83" s="92"/>
      <c r="R83" s="92"/>
      <c r="S83" s="66"/>
      <c r="T83" s="92"/>
      <c r="U83" s="92"/>
      <c r="V83" s="92"/>
      <c r="W83" s="92"/>
      <c r="X83" s="92"/>
      <c r="Y83" s="92"/>
      <c r="Z83" s="92"/>
      <c r="AA83" s="66"/>
      <c r="AB83" s="92"/>
      <c r="AC83" s="92"/>
      <c r="AD83" s="92"/>
      <c r="AE83" s="92"/>
      <c r="AF83" s="92"/>
      <c r="AG83" s="92"/>
      <c r="AH83" s="92"/>
      <c r="AI83" s="66"/>
      <c r="AJ83" s="92"/>
      <c r="AK83" s="92"/>
      <c r="AL83" s="92"/>
      <c r="AM83" s="66"/>
      <c r="AN83" s="92"/>
      <c r="AO83" s="92"/>
      <c r="AP83" s="92"/>
      <c r="AQ83" s="92"/>
      <c r="AR83" s="92"/>
      <c r="AS83" s="66"/>
      <c r="AT83" s="92"/>
      <c r="AU83" s="92"/>
      <c r="AV83" s="92"/>
      <c r="AW83" s="92"/>
      <c r="AX83" s="4"/>
      <c r="AY83" s="4"/>
      <c r="AZ83" s="4"/>
      <c r="BA83" s="4"/>
      <c r="BB83" s="4"/>
      <c r="BC83" s="4"/>
      <c r="BD83" s="4"/>
      <c r="BE83" s="4"/>
      <c r="BF83" s="35"/>
      <c r="BG83" s="35"/>
      <c r="BH83" s="35"/>
    </row>
    <row r="84" spans="1:60" ht="15.75" customHeight="1">
      <c r="A84" s="31"/>
      <c r="B84" s="4"/>
      <c r="C84" s="4"/>
      <c r="D84" s="4"/>
      <c r="E84" s="4"/>
      <c r="F84" s="66"/>
      <c r="G84" s="92"/>
      <c r="H84" s="92"/>
      <c r="I84" s="92"/>
      <c r="J84" s="92"/>
      <c r="K84" s="92"/>
      <c r="L84" s="92"/>
      <c r="M84" s="66"/>
      <c r="N84" s="92"/>
      <c r="O84" s="92"/>
      <c r="P84" s="92"/>
      <c r="Q84" s="92"/>
      <c r="R84" s="92"/>
      <c r="S84" s="66"/>
      <c r="T84" s="92"/>
      <c r="U84" s="92"/>
      <c r="V84" s="92"/>
      <c r="W84" s="92"/>
      <c r="X84" s="92"/>
      <c r="Y84" s="92"/>
      <c r="Z84" s="92"/>
      <c r="AA84" s="66"/>
      <c r="AB84" s="92"/>
      <c r="AC84" s="92"/>
      <c r="AD84" s="92"/>
      <c r="AE84" s="92"/>
      <c r="AF84" s="92"/>
      <c r="AG84" s="92"/>
      <c r="AH84" s="92"/>
      <c r="AI84" s="66"/>
      <c r="AJ84" s="92"/>
      <c r="AK84" s="92"/>
      <c r="AL84" s="92"/>
      <c r="AM84" s="66"/>
      <c r="AN84" s="92"/>
      <c r="AO84" s="92"/>
      <c r="AP84" s="92"/>
      <c r="AQ84" s="92"/>
      <c r="AR84" s="92"/>
      <c r="AS84" s="66"/>
      <c r="AT84" s="92"/>
      <c r="AU84" s="92"/>
      <c r="AV84" s="92"/>
      <c r="AW84" s="92"/>
      <c r="AX84" s="4"/>
      <c r="AY84" s="4"/>
      <c r="AZ84" s="4"/>
      <c r="BA84" s="4"/>
      <c r="BB84" s="4"/>
      <c r="BC84" s="4"/>
      <c r="BD84" s="4"/>
      <c r="BE84" s="4"/>
      <c r="BF84" s="35"/>
      <c r="BG84" s="35"/>
      <c r="BH84" s="35"/>
    </row>
    <row r="85" spans="1:60" ht="15.75" customHeight="1">
      <c r="A85" s="31"/>
      <c r="B85" s="4"/>
      <c r="C85" s="4"/>
      <c r="D85" s="4"/>
      <c r="E85" s="4"/>
      <c r="F85" s="66"/>
      <c r="G85" s="92"/>
      <c r="H85" s="92"/>
      <c r="I85" s="92"/>
      <c r="J85" s="92"/>
      <c r="K85" s="92"/>
      <c r="L85" s="92"/>
      <c r="M85" s="66"/>
      <c r="N85" s="92"/>
      <c r="O85" s="92"/>
      <c r="P85" s="92"/>
      <c r="Q85" s="92"/>
      <c r="R85" s="92"/>
      <c r="S85" s="66"/>
      <c r="T85" s="92"/>
      <c r="U85" s="92"/>
      <c r="V85" s="92"/>
      <c r="W85" s="92"/>
      <c r="X85" s="92"/>
      <c r="Y85" s="92"/>
      <c r="Z85" s="92"/>
      <c r="AA85" s="66"/>
      <c r="AB85" s="92"/>
      <c r="AC85" s="92"/>
      <c r="AD85" s="92"/>
      <c r="AE85" s="92"/>
      <c r="AF85" s="92"/>
      <c r="AG85" s="92"/>
      <c r="AH85" s="92"/>
      <c r="AI85" s="66"/>
      <c r="AJ85" s="92"/>
      <c r="AK85" s="92"/>
      <c r="AL85" s="92"/>
      <c r="AM85" s="66"/>
      <c r="AN85" s="92"/>
      <c r="AO85" s="92"/>
      <c r="AP85" s="92"/>
      <c r="AQ85" s="92"/>
      <c r="AR85" s="92"/>
      <c r="AS85" s="66"/>
      <c r="AT85" s="92"/>
      <c r="AU85" s="92"/>
      <c r="AV85" s="92"/>
      <c r="AW85" s="92"/>
      <c r="AX85" s="4"/>
      <c r="AY85" s="4"/>
      <c r="AZ85" s="4"/>
      <c r="BA85" s="4"/>
      <c r="BB85" s="4"/>
      <c r="BC85" s="4"/>
      <c r="BD85" s="4"/>
      <c r="BE85" s="4"/>
      <c r="BF85" s="35"/>
      <c r="BG85" s="35"/>
      <c r="BH85" s="35"/>
    </row>
    <row r="86" spans="1:60" ht="15.75" customHeight="1">
      <c r="A86" s="31"/>
      <c r="B86" s="4"/>
      <c r="C86" s="4"/>
      <c r="D86" s="4"/>
      <c r="E86" s="4"/>
      <c r="F86" s="66"/>
      <c r="G86" s="92"/>
      <c r="H86" s="92"/>
      <c r="I86" s="92"/>
      <c r="J86" s="92"/>
      <c r="K86" s="92"/>
      <c r="L86" s="92"/>
      <c r="M86" s="66"/>
      <c r="N86" s="92"/>
      <c r="O86" s="92"/>
      <c r="P86" s="92"/>
      <c r="Q86" s="92"/>
      <c r="R86" s="92"/>
      <c r="S86" s="66"/>
      <c r="T86" s="92"/>
      <c r="U86" s="92"/>
      <c r="V86" s="92"/>
      <c r="W86" s="92"/>
      <c r="X86" s="92"/>
      <c r="Y86" s="92"/>
      <c r="Z86" s="92"/>
      <c r="AA86" s="66"/>
      <c r="AB86" s="92"/>
      <c r="AC86" s="92"/>
      <c r="AD86" s="92"/>
      <c r="AE86" s="92"/>
      <c r="AF86" s="92"/>
      <c r="AG86" s="92"/>
      <c r="AH86" s="92"/>
      <c r="AI86" s="66"/>
      <c r="AJ86" s="92"/>
      <c r="AK86" s="92"/>
      <c r="AL86" s="92"/>
      <c r="AM86" s="66"/>
      <c r="AN86" s="92"/>
      <c r="AO86" s="92"/>
      <c r="AP86" s="92"/>
      <c r="AQ86" s="92"/>
      <c r="AR86" s="92"/>
      <c r="AS86" s="66"/>
      <c r="AT86" s="92"/>
      <c r="AU86" s="92"/>
      <c r="AV86" s="92"/>
      <c r="AW86" s="92"/>
      <c r="AX86" s="4"/>
      <c r="AY86" s="4"/>
      <c r="AZ86" s="4"/>
      <c r="BA86" s="4"/>
      <c r="BB86" s="4"/>
      <c r="BC86" s="4"/>
      <c r="BD86" s="4"/>
      <c r="BE86" s="4"/>
      <c r="BF86" s="35"/>
      <c r="BG86" s="35"/>
      <c r="BH86" s="35"/>
    </row>
    <row r="87" spans="1:60" ht="15.75" customHeight="1">
      <c r="A87" s="31"/>
      <c r="B87" s="4"/>
      <c r="C87" s="4"/>
      <c r="D87" s="4"/>
      <c r="E87" s="4"/>
      <c r="F87" s="66"/>
      <c r="G87" s="92"/>
      <c r="H87" s="92"/>
      <c r="I87" s="92"/>
      <c r="J87" s="92"/>
      <c r="K87" s="92"/>
      <c r="L87" s="92"/>
      <c r="M87" s="66"/>
      <c r="N87" s="92"/>
      <c r="O87" s="92"/>
      <c r="P87" s="92"/>
      <c r="Q87" s="92"/>
      <c r="R87" s="92"/>
      <c r="S87" s="66"/>
      <c r="T87" s="92"/>
      <c r="U87" s="92"/>
      <c r="V87" s="92"/>
      <c r="W87" s="92"/>
      <c r="X87" s="92"/>
      <c r="Y87" s="92"/>
      <c r="Z87" s="92"/>
      <c r="AA87" s="66"/>
      <c r="AB87" s="92"/>
      <c r="AC87" s="92"/>
      <c r="AD87" s="92"/>
      <c r="AE87" s="92"/>
      <c r="AF87" s="92"/>
      <c r="AG87" s="92"/>
      <c r="AH87" s="92"/>
      <c r="AI87" s="66"/>
      <c r="AJ87" s="92"/>
      <c r="AK87" s="92"/>
      <c r="AL87" s="92"/>
      <c r="AM87" s="66"/>
      <c r="AN87" s="92"/>
      <c r="AO87" s="92"/>
      <c r="AP87" s="92"/>
      <c r="AQ87" s="92"/>
      <c r="AR87" s="92"/>
      <c r="AS87" s="66"/>
      <c r="AT87" s="92"/>
      <c r="AU87" s="92"/>
      <c r="AV87" s="92"/>
      <c r="AW87" s="92"/>
      <c r="AX87" s="4"/>
      <c r="AY87" s="4"/>
      <c r="AZ87" s="4"/>
      <c r="BA87" s="4"/>
      <c r="BB87" s="4"/>
      <c r="BC87" s="4"/>
      <c r="BD87" s="4"/>
      <c r="BE87" s="4"/>
      <c r="BF87" s="35"/>
      <c r="BG87" s="35"/>
      <c r="BH87" s="35"/>
    </row>
    <row r="88" spans="1:60" ht="15.75" customHeight="1">
      <c r="A88" s="31"/>
      <c r="B88" s="4"/>
      <c r="C88" s="4"/>
      <c r="D88" s="4"/>
      <c r="E88" s="4"/>
      <c r="F88" s="66"/>
      <c r="G88" s="92"/>
      <c r="H88" s="92"/>
      <c r="I88" s="92"/>
      <c r="J88" s="92"/>
      <c r="K88" s="92"/>
      <c r="L88" s="92"/>
      <c r="M88" s="66"/>
      <c r="N88" s="92"/>
      <c r="O88" s="92"/>
      <c r="P88" s="92"/>
      <c r="Q88" s="92"/>
      <c r="R88" s="92"/>
      <c r="S88" s="66"/>
      <c r="T88" s="92"/>
      <c r="U88" s="92"/>
      <c r="V88" s="92"/>
      <c r="W88" s="92"/>
      <c r="X88" s="92"/>
      <c r="Y88" s="92"/>
      <c r="Z88" s="92"/>
      <c r="AA88" s="66"/>
      <c r="AB88" s="92"/>
      <c r="AC88" s="92"/>
      <c r="AD88" s="92"/>
      <c r="AE88" s="92"/>
      <c r="AF88" s="92"/>
      <c r="AG88" s="92"/>
      <c r="AH88" s="92"/>
      <c r="AI88" s="66"/>
      <c r="AJ88" s="92"/>
      <c r="AK88" s="92"/>
      <c r="AL88" s="92"/>
      <c r="AM88" s="66"/>
      <c r="AN88" s="92"/>
      <c r="AO88" s="92"/>
      <c r="AP88" s="92"/>
      <c r="AQ88" s="92"/>
      <c r="AR88" s="92"/>
      <c r="AS88" s="66"/>
      <c r="AT88" s="92"/>
      <c r="AU88" s="92"/>
      <c r="AV88" s="92"/>
      <c r="AW88" s="92"/>
      <c r="AX88" s="4"/>
      <c r="AY88" s="4"/>
      <c r="AZ88" s="4"/>
      <c r="BA88" s="4"/>
      <c r="BB88" s="4"/>
      <c r="BC88" s="4"/>
      <c r="BD88" s="4"/>
      <c r="BE88" s="4"/>
      <c r="BF88" s="35"/>
      <c r="BG88" s="35"/>
      <c r="BH88" s="35"/>
    </row>
    <row r="89" spans="1:60" ht="15.75" customHeight="1">
      <c r="A89" s="31"/>
      <c r="B89" s="4"/>
      <c r="C89" s="4"/>
      <c r="D89" s="4"/>
      <c r="E89" s="4"/>
      <c r="F89" s="66"/>
      <c r="G89" s="92"/>
      <c r="H89" s="92"/>
      <c r="I89" s="92"/>
      <c r="J89" s="92"/>
      <c r="K89" s="92"/>
      <c r="L89" s="92"/>
      <c r="M89" s="66"/>
      <c r="N89" s="92"/>
      <c r="O89" s="92"/>
      <c r="P89" s="92"/>
      <c r="Q89" s="92"/>
      <c r="R89" s="92"/>
      <c r="S89" s="66"/>
      <c r="T89" s="92"/>
      <c r="U89" s="92"/>
      <c r="V89" s="92"/>
      <c r="W89" s="92"/>
      <c r="X89" s="92"/>
      <c r="Y89" s="92"/>
      <c r="Z89" s="92"/>
      <c r="AA89" s="66"/>
      <c r="AB89" s="92"/>
      <c r="AC89" s="92"/>
      <c r="AD89" s="92"/>
      <c r="AE89" s="92"/>
      <c r="AF89" s="92"/>
      <c r="AG89" s="92"/>
      <c r="AH89" s="92"/>
      <c r="AI89" s="66"/>
      <c r="AJ89" s="92"/>
      <c r="AK89" s="92"/>
      <c r="AL89" s="92"/>
      <c r="AM89" s="66"/>
      <c r="AN89" s="92"/>
      <c r="AO89" s="92"/>
      <c r="AP89" s="92"/>
      <c r="AQ89" s="92"/>
      <c r="AR89" s="92"/>
      <c r="AS89" s="66"/>
      <c r="AT89" s="92"/>
      <c r="AU89" s="92"/>
      <c r="AV89" s="92"/>
      <c r="AW89" s="92"/>
      <c r="AX89" s="4"/>
      <c r="AY89" s="4"/>
      <c r="AZ89" s="4"/>
      <c r="BA89" s="4"/>
      <c r="BB89" s="4"/>
      <c r="BC89" s="4"/>
      <c r="BD89" s="4"/>
      <c r="BE89" s="4"/>
      <c r="BF89" s="35"/>
      <c r="BG89" s="35"/>
      <c r="BH89" s="35"/>
    </row>
    <row r="90" spans="1:60" ht="15.75" customHeight="1">
      <c r="A90" s="31"/>
      <c r="B90" s="4"/>
      <c r="C90" s="4"/>
      <c r="D90" s="4"/>
      <c r="E90" s="4"/>
      <c r="F90" s="66"/>
      <c r="G90" s="92"/>
      <c r="H90" s="92"/>
      <c r="I90" s="92"/>
      <c r="J90" s="92"/>
      <c r="K90" s="92"/>
      <c r="L90" s="92"/>
      <c r="M90" s="66"/>
      <c r="N90" s="92"/>
      <c r="O90" s="92"/>
      <c r="P90" s="92"/>
      <c r="Q90" s="92"/>
      <c r="R90" s="92"/>
      <c r="S90" s="66"/>
      <c r="T90" s="92"/>
      <c r="U90" s="92"/>
      <c r="V90" s="92"/>
      <c r="W90" s="92"/>
      <c r="X90" s="92"/>
      <c r="Y90" s="92"/>
      <c r="Z90" s="92"/>
      <c r="AA90" s="66"/>
      <c r="AB90" s="92"/>
      <c r="AC90" s="92"/>
      <c r="AD90" s="92"/>
      <c r="AE90" s="92"/>
      <c r="AF90" s="92"/>
      <c r="AG90" s="92"/>
      <c r="AH90" s="92"/>
      <c r="AI90" s="66"/>
      <c r="AJ90" s="92"/>
      <c r="AK90" s="92"/>
      <c r="AL90" s="92"/>
      <c r="AM90" s="66"/>
      <c r="AN90" s="92"/>
      <c r="AO90" s="92"/>
      <c r="AP90" s="92"/>
      <c r="AQ90" s="92"/>
      <c r="AR90" s="92"/>
      <c r="AS90" s="66"/>
      <c r="AT90" s="92"/>
      <c r="AU90" s="92"/>
      <c r="AV90" s="92"/>
      <c r="AW90" s="92"/>
      <c r="AX90" s="4"/>
      <c r="AY90" s="4"/>
      <c r="AZ90" s="4"/>
      <c r="BA90" s="4"/>
      <c r="BB90" s="4"/>
      <c r="BC90" s="4"/>
      <c r="BD90" s="4"/>
      <c r="BE90" s="4"/>
      <c r="BF90" s="35"/>
      <c r="BG90" s="35"/>
      <c r="BH90" s="35"/>
    </row>
    <row r="91" spans="1:60" ht="15.75" customHeight="1">
      <c r="A91" s="31"/>
      <c r="B91" s="4"/>
      <c r="C91" s="4"/>
      <c r="D91" s="4"/>
      <c r="E91" s="4"/>
      <c r="F91" s="66"/>
      <c r="G91" s="92"/>
      <c r="H91" s="92"/>
      <c r="I91" s="92"/>
      <c r="J91" s="92"/>
      <c r="K91" s="92"/>
      <c r="L91" s="92"/>
      <c r="M91" s="66"/>
      <c r="N91" s="92"/>
      <c r="O91" s="92"/>
      <c r="P91" s="92"/>
      <c r="Q91" s="92"/>
      <c r="R91" s="92"/>
      <c r="S91" s="66"/>
      <c r="T91" s="92"/>
      <c r="U91" s="92"/>
      <c r="V91" s="92"/>
      <c r="W91" s="92"/>
      <c r="X91" s="92"/>
      <c r="Y91" s="92"/>
      <c r="Z91" s="92"/>
      <c r="AA91" s="66"/>
      <c r="AB91" s="92"/>
      <c r="AC91" s="92"/>
      <c r="AD91" s="92"/>
      <c r="AE91" s="92"/>
      <c r="AF91" s="92"/>
      <c r="AG91" s="92"/>
      <c r="AH91" s="92"/>
      <c r="AI91" s="66"/>
      <c r="AJ91" s="92"/>
      <c r="AK91" s="92"/>
      <c r="AL91" s="92"/>
      <c r="AM91" s="66"/>
      <c r="AN91" s="92"/>
      <c r="AO91" s="92"/>
      <c r="AP91" s="92"/>
      <c r="AQ91" s="92"/>
      <c r="AR91" s="92"/>
      <c r="AS91" s="66"/>
      <c r="AT91" s="92"/>
      <c r="AU91" s="92"/>
      <c r="AV91" s="92"/>
      <c r="AW91" s="92"/>
      <c r="AX91" s="4"/>
      <c r="AY91" s="4"/>
      <c r="AZ91" s="4"/>
      <c r="BA91" s="4"/>
      <c r="BB91" s="4"/>
      <c r="BC91" s="4"/>
      <c r="BD91" s="4"/>
      <c r="BE91" s="4"/>
      <c r="BF91" s="35"/>
      <c r="BG91" s="35"/>
      <c r="BH91" s="35"/>
    </row>
    <row r="92" spans="1:60" ht="15.75" customHeight="1">
      <c r="A92" s="31"/>
      <c r="B92" s="4"/>
      <c r="C92" s="4"/>
      <c r="D92" s="4"/>
      <c r="E92" s="4"/>
      <c r="F92" s="66"/>
      <c r="G92" s="92"/>
      <c r="H92" s="92"/>
      <c r="I92" s="92"/>
      <c r="J92" s="92"/>
      <c r="K92" s="92"/>
      <c r="L92" s="92"/>
      <c r="M92" s="66"/>
      <c r="N92" s="92"/>
      <c r="O92" s="92"/>
      <c r="P92" s="92"/>
      <c r="Q92" s="92"/>
      <c r="R92" s="92"/>
      <c r="S92" s="66"/>
      <c r="T92" s="92"/>
      <c r="U92" s="92"/>
      <c r="V92" s="92"/>
      <c r="W92" s="92"/>
      <c r="X92" s="92"/>
      <c r="Y92" s="92"/>
      <c r="Z92" s="92"/>
      <c r="AA92" s="66"/>
      <c r="AB92" s="92"/>
      <c r="AC92" s="92"/>
      <c r="AD92" s="92"/>
      <c r="AE92" s="92"/>
      <c r="AF92" s="92"/>
      <c r="AG92" s="92"/>
      <c r="AH92" s="92"/>
      <c r="AI92" s="66"/>
      <c r="AJ92" s="92"/>
      <c r="AK92" s="92"/>
      <c r="AL92" s="92"/>
      <c r="AM92" s="66"/>
      <c r="AN92" s="92"/>
      <c r="AO92" s="92"/>
      <c r="AP92" s="92"/>
      <c r="AQ92" s="92"/>
      <c r="AR92" s="92"/>
      <c r="AS92" s="66"/>
      <c r="AT92" s="92"/>
      <c r="AU92" s="92"/>
      <c r="AV92" s="92"/>
      <c r="AW92" s="92"/>
      <c r="AX92" s="4"/>
      <c r="AY92" s="4"/>
      <c r="AZ92" s="4"/>
      <c r="BA92" s="4"/>
      <c r="BB92" s="4"/>
      <c r="BC92" s="4"/>
      <c r="BD92" s="4"/>
      <c r="BE92" s="4"/>
      <c r="BF92" s="35"/>
      <c r="BG92" s="35"/>
      <c r="BH92" s="35"/>
    </row>
    <row r="93" spans="1:60" ht="15.75" customHeight="1">
      <c r="A93" s="31"/>
      <c r="B93" s="4"/>
      <c r="C93" s="4"/>
      <c r="D93" s="4"/>
      <c r="E93" s="4"/>
      <c r="F93" s="66"/>
      <c r="G93" s="92"/>
      <c r="H93" s="92"/>
      <c r="I93" s="92"/>
      <c r="J93" s="92"/>
      <c r="K93" s="92"/>
      <c r="L93" s="92"/>
      <c r="M93" s="66"/>
      <c r="N93" s="92"/>
      <c r="O93" s="92"/>
      <c r="P93" s="92"/>
      <c r="Q93" s="92"/>
      <c r="R93" s="92"/>
      <c r="S93" s="66"/>
      <c r="T93" s="92"/>
      <c r="U93" s="92"/>
      <c r="V93" s="92"/>
      <c r="W93" s="92"/>
      <c r="X93" s="92"/>
      <c r="Y93" s="92"/>
      <c r="Z93" s="92"/>
      <c r="AA93" s="66"/>
      <c r="AB93" s="92"/>
      <c r="AC93" s="92"/>
      <c r="AD93" s="92"/>
      <c r="AE93" s="92"/>
      <c r="AF93" s="92"/>
      <c r="AG93" s="92"/>
      <c r="AH93" s="92"/>
      <c r="AI93" s="66"/>
      <c r="AJ93" s="92"/>
      <c r="AK93" s="92"/>
      <c r="AL93" s="92"/>
      <c r="AM93" s="66"/>
      <c r="AN93" s="92"/>
      <c r="AO93" s="92"/>
      <c r="AP93" s="92"/>
      <c r="AQ93" s="92"/>
      <c r="AR93" s="92"/>
      <c r="AS93" s="66"/>
      <c r="AT93" s="92"/>
      <c r="AU93" s="92"/>
      <c r="AV93" s="92"/>
      <c r="AW93" s="92"/>
      <c r="AX93" s="4"/>
      <c r="AY93" s="4"/>
      <c r="AZ93" s="4"/>
      <c r="BA93" s="4"/>
      <c r="BB93" s="4"/>
      <c r="BC93" s="4"/>
      <c r="BD93" s="4"/>
      <c r="BE93" s="4"/>
      <c r="BF93" s="35"/>
      <c r="BG93" s="35"/>
      <c r="BH93" s="35"/>
    </row>
    <row r="94" spans="1:60" ht="15.75" customHeight="1">
      <c r="A94" s="31"/>
      <c r="B94" s="4"/>
      <c r="C94" s="4"/>
      <c r="D94" s="4"/>
      <c r="E94" s="4"/>
      <c r="F94" s="66"/>
      <c r="G94" s="92"/>
      <c r="H94" s="92"/>
      <c r="I94" s="92"/>
      <c r="J94" s="92"/>
      <c r="K94" s="92"/>
      <c r="L94" s="92"/>
      <c r="M94" s="66"/>
      <c r="N94" s="92"/>
      <c r="O94" s="92"/>
      <c r="P94" s="92"/>
      <c r="Q94" s="92"/>
      <c r="R94" s="92"/>
      <c r="S94" s="66"/>
      <c r="T94" s="92"/>
      <c r="U94" s="92"/>
      <c r="V94" s="92"/>
      <c r="W94" s="92"/>
      <c r="X94" s="92"/>
      <c r="Y94" s="92"/>
      <c r="Z94" s="92"/>
      <c r="AA94" s="66"/>
      <c r="AB94" s="92"/>
      <c r="AC94" s="92"/>
      <c r="AD94" s="92"/>
      <c r="AE94" s="92"/>
      <c r="AF94" s="92"/>
      <c r="AG94" s="92"/>
      <c r="AH94" s="92"/>
      <c r="AI94" s="66"/>
      <c r="AJ94" s="92"/>
      <c r="AK94" s="92"/>
      <c r="AL94" s="92"/>
      <c r="AM94" s="66"/>
      <c r="AN94" s="92"/>
      <c r="AO94" s="92"/>
      <c r="AP94" s="92"/>
      <c r="AQ94" s="92"/>
      <c r="AR94" s="92"/>
      <c r="AS94" s="66"/>
      <c r="AT94" s="92"/>
      <c r="AU94" s="92"/>
      <c r="AV94" s="92"/>
      <c r="AW94" s="92"/>
      <c r="AX94" s="4"/>
      <c r="AY94" s="4"/>
      <c r="AZ94" s="4"/>
      <c r="BA94" s="4"/>
      <c r="BB94" s="4"/>
      <c r="BC94" s="4"/>
      <c r="BD94" s="4"/>
      <c r="BE94" s="4"/>
      <c r="BF94" s="35"/>
      <c r="BG94" s="35"/>
      <c r="BH94" s="35"/>
    </row>
    <row r="95" spans="1:60" ht="15.75" customHeight="1">
      <c r="A95" s="31"/>
      <c r="B95" s="4"/>
      <c r="C95" s="4"/>
      <c r="D95" s="4"/>
      <c r="E95" s="4"/>
      <c r="F95" s="66"/>
      <c r="G95" s="92"/>
      <c r="H95" s="92"/>
      <c r="I95" s="92"/>
      <c r="J95" s="92"/>
      <c r="K95" s="92"/>
      <c r="L95" s="92"/>
      <c r="M95" s="66"/>
      <c r="N95" s="92"/>
      <c r="O95" s="92"/>
      <c r="P95" s="92"/>
      <c r="Q95" s="92"/>
      <c r="R95" s="92"/>
      <c r="S95" s="66"/>
      <c r="T95" s="92"/>
      <c r="U95" s="92"/>
      <c r="V95" s="92"/>
      <c r="W95" s="92"/>
      <c r="X95" s="92"/>
      <c r="Y95" s="92"/>
      <c r="Z95" s="92"/>
      <c r="AA95" s="66"/>
      <c r="AB95" s="92"/>
      <c r="AC95" s="92"/>
      <c r="AD95" s="92"/>
      <c r="AE95" s="92"/>
      <c r="AF95" s="92"/>
      <c r="AG95" s="92"/>
      <c r="AH95" s="92"/>
      <c r="AI95" s="66"/>
      <c r="AJ95" s="92"/>
      <c r="AK95" s="92"/>
      <c r="AL95" s="92"/>
      <c r="AM95" s="66"/>
      <c r="AN95" s="92"/>
      <c r="AO95" s="92"/>
      <c r="AP95" s="92"/>
      <c r="AQ95" s="92"/>
      <c r="AR95" s="92"/>
      <c r="AS95" s="66"/>
      <c r="AT95" s="92"/>
      <c r="AU95" s="92"/>
      <c r="AV95" s="92"/>
      <c r="AW95" s="92"/>
      <c r="AX95" s="4"/>
      <c r="AY95" s="4"/>
      <c r="AZ95" s="4"/>
      <c r="BA95" s="4"/>
      <c r="BB95" s="4"/>
      <c r="BC95" s="4"/>
      <c r="BD95" s="4"/>
      <c r="BE95" s="4"/>
      <c r="BF95" s="35"/>
      <c r="BG95" s="35"/>
      <c r="BH95" s="35"/>
    </row>
    <row r="96" spans="1:60" ht="15.75" customHeight="1">
      <c r="A96" s="31"/>
      <c r="B96" s="4"/>
      <c r="C96" s="4"/>
      <c r="D96" s="4"/>
      <c r="E96" s="4"/>
      <c r="F96" s="66"/>
      <c r="G96" s="92"/>
      <c r="H96" s="92"/>
      <c r="I96" s="92"/>
      <c r="J96" s="92"/>
      <c r="K96" s="92"/>
      <c r="L96" s="92"/>
      <c r="M96" s="66"/>
      <c r="N96" s="92"/>
      <c r="O96" s="92"/>
      <c r="P96" s="92"/>
      <c r="Q96" s="92"/>
      <c r="R96" s="92"/>
      <c r="S96" s="66"/>
      <c r="T96" s="92"/>
      <c r="U96" s="92"/>
      <c r="V96" s="92"/>
      <c r="W96" s="92"/>
      <c r="X96" s="92"/>
      <c r="Y96" s="92"/>
      <c r="Z96" s="92"/>
      <c r="AA96" s="66"/>
      <c r="AB96" s="92"/>
      <c r="AC96" s="92"/>
      <c r="AD96" s="92"/>
      <c r="AE96" s="92"/>
      <c r="AF96" s="92"/>
      <c r="AG96" s="92"/>
      <c r="AH96" s="92"/>
      <c r="AI96" s="66"/>
      <c r="AJ96" s="92"/>
      <c r="AK96" s="92"/>
      <c r="AL96" s="92"/>
      <c r="AM96" s="66"/>
      <c r="AN96" s="92"/>
      <c r="AO96" s="92"/>
      <c r="AP96" s="92"/>
      <c r="AQ96" s="92"/>
      <c r="AR96" s="92"/>
      <c r="AS96" s="66"/>
      <c r="AT96" s="92"/>
      <c r="AU96" s="92"/>
      <c r="AV96" s="92"/>
      <c r="AW96" s="92"/>
      <c r="AX96" s="4"/>
      <c r="AY96" s="4"/>
      <c r="AZ96" s="4"/>
      <c r="BA96" s="4"/>
      <c r="BB96" s="4"/>
      <c r="BC96" s="4"/>
      <c r="BD96" s="4"/>
      <c r="BE96" s="4"/>
      <c r="BF96" s="35"/>
      <c r="BG96" s="35"/>
      <c r="BH96" s="35"/>
    </row>
    <row r="97" spans="1:60" ht="15.75" customHeight="1">
      <c r="A97" s="31"/>
      <c r="B97" s="4"/>
      <c r="C97" s="4"/>
      <c r="D97" s="4"/>
      <c r="E97" s="4"/>
      <c r="F97" s="66"/>
      <c r="G97" s="92"/>
      <c r="H97" s="92"/>
      <c r="I97" s="92"/>
      <c r="J97" s="92"/>
      <c r="K97" s="92"/>
      <c r="L97" s="92"/>
      <c r="M97" s="66"/>
      <c r="N97" s="92"/>
      <c r="O97" s="92"/>
      <c r="P97" s="92"/>
      <c r="Q97" s="92"/>
      <c r="R97" s="92"/>
      <c r="S97" s="66"/>
      <c r="T97" s="92"/>
      <c r="U97" s="92"/>
      <c r="V97" s="92"/>
      <c r="W97" s="92"/>
      <c r="X97" s="92"/>
      <c r="Y97" s="92"/>
      <c r="Z97" s="92"/>
      <c r="AA97" s="66"/>
      <c r="AB97" s="92"/>
      <c r="AC97" s="92"/>
      <c r="AD97" s="92"/>
      <c r="AE97" s="92"/>
      <c r="AF97" s="92"/>
      <c r="AG97" s="92"/>
      <c r="AH97" s="92"/>
      <c r="AI97" s="66"/>
      <c r="AJ97" s="92"/>
      <c r="AK97" s="92"/>
      <c r="AL97" s="92"/>
      <c r="AM97" s="66"/>
      <c r="AN97" s="92"/>
      <c r="AO97" s="92"/>
      <c r="AP97" s="92"/>
      <c r="AQ97" s="92"/>
      <c r="AR97" s="92"/>
      <c r="AS97" s="66"/>
      <c r="AT97" s="92"/>
      <c r="AU97" s="92"/>
      <c r="AV97" s="92"/>
      <c r="AW97" s="92"/>
      <c r="AX97" s="4"/>
      <c r="AY97" s="4"/>
      <c r="AZ97" s="4"/>
      <c r="BA97" s="4"/>
      <c r="BB97" s="4"/>
      <c r="BC97" s="4"/>
      <c r="BD97" s="4"/>
      <c r="BE97" s="4"/>
      <c r="BF97" s="35"/>
      <c r="BG97" s="35"/>
      <c r="BH97" s="35"/>
    </row>
    <row r="98" spans="1:60" ht="15.75" customHeight="1">
      <c r="A98" s="31"/>
      <c r="B98" s="4"/>
      <c r="C98" s="4"/>
      <c r="D98" s="4"/>
      <c r="E98" s="4"/>
      <c r="F98" s="66"/>
      <c r="G98" s="92"/>
      <c r="H98" s="92"/>
      <c r="I98" s="92"/>
      <c r="J98" s="92"/>
      <c r="K98" s="92"/>
      <c r="L98" s="92"/>
      <c r="M98" s="66"/>
      <c r="N98" s="92"/>
      <c r="O98" s="92"/>
      <c r="P98" s="92"/>
      <c r="Q98" s="92"/>
      <c r="R98" s="92"/>
      <c r="S98" s="66"/>
      <c r="T98" s="92"/>
      <c r="U98" s="92"/>
      <c r="V98" s="92"/>
      <c r="W98" s="92"/>
      <c r="X98" s="92"/>
      <c r="Y98" s="92"/>
      <c r="Z98" s="92"/>
      <c r="AA98" s="66"/>
      <c r="AB98" s="92"/>
      <c r="AC98" s="92"/>
      <c r="AD98" s="92"/>
      <c r="AE98" s="92"/>
      <c r="AF98" s="92"/>
      <c r="AG98" s="92"/>
      <c r="AH98" s="92"/>
      <c r="AI98" s="66"/>
      <c r="AJ98" s="92"/>
      <c r="AK98" s="92"/>
      <c r="AL98" s="92"/>
      <c r="AM98" s="66"/>
      <c r="AN98" s="92"/>
      <c r="AO98" s="92"/>
      <c r="AP98" s="92"/>
      <c r="AQ98" s="92"/>
      <c r="AR98" s="92"/>
      <c r="AS98" s="66"/>
      <c r="AT98" s="92"/>
      <c r="AU98" s="92"/>
      <c r="AV98" s="92"/>
      <c r="AW98" s="92"/>
      <c r="AX98" s="4"/>
      <c r="AY98" s="4"/>
      <c r="AZ98" s="4"/>
      <c r="BA98" s="4"/>
      <c r="BB98" s="4"/>
      <c r="BC98" s="4"/>
      <c r="BD98" s="4"/>
      <c r="BE98" s="4"/>
      <c r="BF98" s="35"/>
      <c r="BG98" s="35"/>
      <c r="BH98" s="35"/>
    </row>
    <row r="99" spans="1:60" ht="15.75" customHeight="1">
      <c r="A99" s="31"/>
      <c r="B99" s="4"/>
      <c r="C99" s="4"/>
      <c r="D99" s="4"/>
      <c r="E99" s="4"/>
      <c r="F99" s="66"/>
      <c r="G99" s="92"/>
      <c r="H99" s="92"/>
      <c r="I99" s="92"/>
      <c r="J99" s="92"/>
      <c r="K99" s="92"/>
      <c r="L99" s="92"/>
      <c r="M99" s="66"/>
      <c r="N99" s="92"/>
      <c r="O99" s="92"/>
      <c r="P99" s="92"/>
      <c r="Q99" s="92"/>
      <c r="R99" s="92"/>
      <c r="S99" s="66"/>
      <c r="T99" s="92"/>
      <c r="U99" s="92"/>
      <c r="V99" s="92"/>
      <c r="W99" s="92"/>
      <c r="X99" s="92"/>
      <c r="Y99" s="92"/>
      <c r="Z99" s="92"/>
      <c r="AA99" s="66"/>
      <c r="AB99" s="92"/>
      <c r="AC99" s="92"/>
      <c r="AD99" s="92"/>
      <c r="AE99" s="92"/>
      <c r="AF99" s="92"/>
      <c r="AG99" s="92"/>
      <c r="AH99" s="92"/>
      <c r="AI99" s="66"/>
      <c r="AJ99" s="92"/>
      <c r="AK99" s="92"/>
      <c r="AL99" s="92"/>
      <c r="AM99" s="66"/>
      <c r="AN99" s="92"/>
      <c r="AO99" s="92"/>
      <c r="AP99" s="92"/>
      <c r="AQ99" s="92"/>
      <c r="AR99" s="92"/>
      <c r="AS99" s="66"/>
      <c r="AT99" s="92"/>
      <c r="AU99" s="92"/>
      <c r="AV99" s="92"/>
      <c r="AW99" s="92"/>
      <c r="AX99" s="4"/>
      <c r="AY99" s="4"/>
      <c r="AZ99" s="4"/>
      <c r="BA99" s="4"/>
      <c r="BB99" s="4"/>
      <c r="BC99" s="4"/>
      <c r="BD99" s="4"/>
      <c r="BE99" s="4"/>
      <c r="BF99" s="35"/>
      <c r="BG99" s="35"/>
      <c r="BH99" s="35"/>
    </row>
    <row r="100" spans="1:60" ht="15.75" customHeight="1">
      <c r="A100" s="31"/>
      <c r="B100" s="4"/>
      <c r="C100" s="4"/>
      <c r="D100" s="4"/>
      <c r="E100" s="4"/>
      <c r="F100" s="66"/>
      <c r="G100" s="92"/>
      <c r="H100" s="92"/>
      <c r="I100" s="92"/>
      <c r="J100" s="92"/>
      <c r="K100" s="92"/>
      <c r="L100" s="92"/>
      <c r="M100" s="66"/>
      <c r="N100" s="92"/>
      <c r="O100" s="92"/>
      <c r="P100" s="92"/>
      <c r="Q100" s="92"/>
      <c r="R100" s="92"/>
      <c r="S100" s="66"/>
      <c r="T100" s="92"/>
      <c r="U100" s="92"/>
      <c r="V100" s="92"/>
      <c r="W100" s="92"/>
      <c r="X100" s="92"/>
      <c r="Y100" s="92"/>
      <c r="Z100" s="92"/>
      <c r="AA100" s="66"/>
      <c r="AB100" s="92"/>
      <c r="AC100" s="92"/>
      <c r="AD100" s="92"/>
      <c r="AE100" s="92"/>
      <c r="AF100" s="92"/>
      <c r="AG100" s="92"/>
      <c r="AH100" s="92"/>
      <c r="AI100" s="66"/>
      <c r="AJ100" s="92"/>
      <c r="AK100" s="92"/>
      <c r="AL100" s="92"/>
      <c r="AM100" s="66"/>
      <c r="AN100" s="92"/>
      <c r="AO100" s="92"/>
      <c r="AP100" s="92"/>
      <c r="AQ100" s="92"/>
      <c r="AR100" s="92"/>
      <c r="AS100" s="66"/>
      <c r="AT100" s="92"/>
      <c r="AU100" s="92"/>
      <c r="AV100" s="92"/>
      <c r="AW100" s="92"/>
      <c r="AX100" s="4"/>
      <c r="AY100" s="4"/>
      <c r="AZ100" s="4"/>
      <c r="BA100" s="4"/>
      <c r="BB100" s="4"/>
      <c r="BC100" s="4"/>
      <c r="BD100" s="4"/>
      <c r="BE100" s="4"/>
      <c r="BF100" s="35"/>
      <c r="BG100" s="35"/>
      <c r="BH100" s="35"/>
    </row>
    <row r="101" spans="1:60" ht="15.75" customHeight="1">
      <c r="A101" s="31"/>
      <c r="B101" s="4"/>
      <c r="C101" s="4"/>
      <c r="D101" s="4"/>
      <c r="E101" s="4"/>
      <c r="F101" s="66"/>
      <c r="G101" s="92"/>
      <c r="H101" s="92"/>
      <c r="I101" s="92"/>
      <c r="J101" s="92"/>
      <c r="K101" s="92"/>
      <c r="L101" s="92"/>
      <c r="M101" s="66"/>
      <c r="N101" s="92"/>
      <c r="O101" s="92"/>
      <c r="P101" s="92"/>
      <c r="Q101" s="92"/>
      <c r="R101" s="92"/>
      <c r="S101" s="66"/>
      <c r="T101" s="92"/>
      <c r="U101" s="92"/>
      <c r="V101" s="92"/>
      <c r="W101" s="92"/>
      <c r="X101" s="92"/>
      <c r="Y101" s="92"/>
      <c r="Z101" s="92"/>
      <c r="AA101" s="66"/>
      <c r="AB101" s="92"/>
      <c r="AC101" s="92"/>
      <c r="AD101" s="92"/>
      <c r="AE101" s="92"/>
      <c r="AF101" s="92"/>
      <c r="AG101" s="92"/>
      <c r="AH101" s="92"/>
      <c r="AI101" s="66"/>
      <c r="AJ101" s="92"/>
      <c r="AK101" s="92"/>
      <c r="AL101" s="92"/>
      <c r="AM101" s="66"/>
      <c r="AN101" s="92"/>
      <c r="AO101" s="92"/>
      <c r="AP101" s="92"/>
      <c r="AQ101" s="92"/>
      <c r="AR101" s="92"/>
      <c r="AS101" s="66"/>
      <c r="AT101" s="92"/>
      <c r="AU101" s="92"/>
      <c r="AV101" s="92"/>
      <c r="AW101" s="92"/>
      <c r="AX101" s="4"/>
      <c r="AY101" s="4"/>
      <c r="AZ101" s="4"/>
      <c r="BA101" s="4"/>
      <c r="BB101" s="4"/>
      <c r="BC101" s="4"/>
      <c r="BD101" s="4"/>
      <c r="BE101" s="4"/>
      <c r="BF101" s="35"/>
      <c r="BG101" s="35"/>
      <c r="BH101" s="35"/>
    </row>
    <row r="102" spans="1:60" ht="15.75" customHeight="1">
      <c r="A102" s="31"/>
      <c r="B102" s="4"/>
      <c r="C102" s="4"/>
      <c r="D102" s="4"/>
      <c r="E102" s="4"/>
      <c r="F102" s="66"/>
      <c r="G102" s="92"/>
      <c r="H102" s="92"/>
      <c r="I102" s="92"/>
      <c r="J102" s="92"/>
      <c r="K102" s="92"/>
      <c r="L102" s="92"/>
      <c r="M102" s="66"/>
      <c r="N102" s="92"/>
      <c r="O102" s="92"/>
      <c r="P102" s="92"/>
      <c r="Q102" s="92"/>
      <c r="R102" s="92"/>
      <c r="S102" s="66"/>
      <c r="T102" s="92"/>
      <c r="U102" s="92"/>
      <c r="V102" s="92"/>
      <c r="W102" s="92"/>
      <c r="X102" s="92"/>
      <c r="Y102" s="92"/>
      <c r="Z102" s="92"/>
      <c r="AA102" s="66"/>
      <c r="AB102" s="92"/>
      <c r="AC102" s="92"/>
      <c r="AD102" s="92"/>
      <c r="AE102" s="92"/>
      <c r="AF102" s="92"/>
      <c r="AG102" s="92"/>
      <c r="AH102" s="92"/>
      <c r="AI102" s="66"/>
      <c r="AJ102" s="92"/>
      <c r="AK102" s="92"/>
      <c r="AL102" s="92"/>
      <c r="AM102" s="66"/>
      <c r="AN102" s="92"/>
      <c r="AO102" s="92"/>
      <c r="AP102" s="92"/>
      <c r="AQ102" s="92"/>
      <c r="AR102" s="92"/>
      <c r="AS102" s="66"/>
      <c r="AT102" s="92"/>
      <c r="AU102" s="92"/>
      <c r="AV102" s="92"/>
      <c r="AW102" s="92"/>
      <c r="AX102" s="4"/>
      <c r="AY102" s="4"/>
      <c r="AZ102" s="4"/>
      <c r="BA102" s="4"/>
      <c r="BB102" s="4"/>
      <c r="BC102" s="4"/>
      <c r="BD102" s="4"/>
      <c r="BE102" s="4"/>
      <c r="BF102" s="35"/>
      <c r="BG102" s="35"/>
      <c r="BH102" s="35"/>
    </row>
    <row r="103" spans="1:60" ht="15.75" customHeight="1">
      <c r="A103" s="31"/>
      <c r="B103" s="4"/>
      <c r="C103" s="4"/>
      <c r="D103" s="4"/>
      <c r="E103" s="4"/>
      <c r="F103" s="66"/>
      <c r="G103" s="92"/>
      <c r="H103" s="92"/>
      <c r="I103" s="92"/>
      <c r="J103" s="92"/>
      <c r="K103" s="92"/>
      <c r="L103" s="92"/>
      <c r="M103" s="66"/>
      <c r="N103" s="92"/>
      <c r="O103" s="92"/>
      <c r="P103" s="92"/>
      <c r="Q103" s="92"/>
      <c r="R103" s="92"/>
      <c r="S103" s="66"/>
      <c r="T103" s="92"/>
      <c r="U103" s="92"/>
      <c r="V103" s="92"/>
      <c r="W103" s="92"/>
      <c r="X103" s="92"/>
      <c r="Y103" s="92"/>
      <c r="Z103" s="92"/>
      <c r="AA103" s="66"/>
      <c r="AB103" s="92"/>
      <c r="AC103" s="92"/>
      <c r="AD103" s="92"/>
      <c r="AE103" s="92"/>
      <c r="AF103" s="92"/>
      <c r="AG103" s="92"/>
      <c r="AH103" s="92"/>
      <c r="AI103" s="66"/>
      <c r="AJ103" s="92"/>
      <c r="AK103" s="92"/>
      <c r="AL103" s="92"/>
      <c r="AM103" s="66"/>
      <c r="AN103" s="92"/>
      <c r="AO103" s="92"/>
      <c r="AP103" s="92"/>
      <c r="AQ103" s="92"/>
      <c r="AR103" s="92"/>
      <c r="AS103" s="66"/>
      <c r="AT103" s="92"/>
      <c r="AU103" s="92"/>
      <c r="AV103" s="92"/>
      <c r="AW103" s="92"/>
      <c r="AX103" s="4"/>
      <c r="AY103" s="4"/>
      <c r="AZ103" s="4"/>
      <c r="BA103" s="4"/>
      <c r="BB103" s="4"/>
      <c r="BC103" s="4"/>
      <c r="BD103" s="4"/>
      <c r="BE103" s="4"/>
      <c r="BF103" s="35"/>
      <c r="BG103" s="35"/>
      <c r="BH103" s="35"/>
    </row>
    <row r="104" spans="1:60" ht="15.75" customHeight="1">
      <c r="A104" s="31"/>
      <c r="B104" s="4"/>
      <c r="C104" s="4"/>
      <c r="D104" s="4"/>
      <c r="E104" s="4"/>
      <c r="F104" s="66"/>
      <c r="G104" s="92"/>
      <c r="H104" s="92"/>
      <c r="I104" s="92"/>
      <c r="J104" s="92"/>
      <c r="K104" s="92"/>
      <c r="L104" s="92"/>
      <c r="M104" s="66"/>
      <c r="N104" s="92"/>
      <c r="O104" s="92"/>
      <c r="P104" s="92"/>
      <c r="Q104" s="92"/>
      <c r="R104" s="92"/>
      <c r="S104" s="66"/>
      <c r="T104" s="92"/>
      <c r="U104" s="92"/>
      <c r="V104" s="92"/>
      <c r="W104" s="92"/>
      <c r="X104" s="92"/>
      <c r="Y104" s="92"/>
      <c r="Z104" s="92"/>
      <c r="AA104" s="66"/>
      <c r="AB104" s="92"/>
      <c r="AC104" s="92"/>
      <c r="AD104" s="92"/>
      <c r="AE104" s="92"/>
      <c r="AF104" s="92"/>
      <c r="AG104" s="92"/>
      <c r="AH104" s="92"/>
      <c r="AI104" s="66"/>
      <c r="AJ104" s="92"/>
      <c r="AK104" s="92"/>
      <c r="AL104" s="92"/>
      <c r="AM104" s="66"/>
      <c r="AN104" s="92"/>
      <c r="AO104" s="92"/>
      <c r="AP104" s="92"/>
      <c r="AQ104" s="92"/>
      <c r="AR104" s="92"/>
      <c r="AS104" s="66"/>
      <c r="AT104" s="92"/>
      <c r="AU104" s="92"/>
      <c r="AV104" s="92"/>
      <c r="AW104" s="92"/>
      <c r="AX104" s="4"/>
      <c r="AY104" s="4"/>
      <c r="AZ104" s="4"/>
      <c r="BA104" s="4"/>
      <c r="BB104" s="4"/>
      <c r="BC104" s="4"/>
      <c r="BD104" s="4"/>
      <c r="BE104" s="4"/>
      <c r="BF104" s="35"/>
      <c r="BG104" s="35"/>
      <c r="BH104" s="35"/>
    </row>
    <row r="105" spans="1:60" ht="15.75" customHeight="1">
      <c r="A105" s="31"/>
      <c r="B105" s="4"/>
      <c r="C105" s="4"/>
      <c r="D105" s="4"/>
      <c r="E105" s="4"/>
      <c r="F105" s="66"/>
      <c r="G105" s="92"/>
      <c r="H105" s="92"/>
      <c r="I105" s="92"/>
      <c r="J105" s="92"/>
      <c r="K105" s="92"/>
      <c r="L105" s="92"/>
      <c r="M105" s="66"/>
      <c r="N105" s="92"/>
      <c r="O105" s="92"/>
      <c r="P105" s="92"/>
      <c r="Q105" s="92"/>
      <c r="R105" s="92"/>
      <c r="S105" s="66"/>
      <c r="T105" s="92"/>
      <c r="U105" s="92"/>
      <c r="V105" s="92"/>
      <c r="W105" s="92"/>
      <c r="X105" s="92"/>
      <c r="Y105" s="92"/>
      <c r="Z105" s="92"/>
      <c r="AA105" s="66"/>
      <c r="AB105" s="92"/>
      <c r="AC105" s="92"/>
      <c r="AD105" s="92"/>
      <c r="AE105" s="92"/>
      <c r="AF105" s="92"/>
      <c r="AG105" s="92"/>
      <c r="AH105" s="92"/>
      <c r="AI105" s="66"/>
      <c r="AJ105" s="92"/>
      <c r="AK105" s="92"/>
      <c r="AL105" s="92"/>
      <c r="AM105" s="66"/>
      <c r="AN105" s="92"/>
      <c r="AO105" s="92"/>
      <c r="AP105" s="92"/>
      <c r="AQ105" s="92"/>
      <c r="AR105" s="92"/>
      <c r="AS105" s="66"/>
      <c r="AT105" s="92"/>
      <c r="AU105" s="92"/>
      <c r="AV105" s="92"/>
      <c r="AW105" s="92"/>
      <c r="AX105" s="4"/>
      <c r="AY105" s="4"/>
      <c r="AZ105" s="4"/>
      <c r="BA105" s="4"/>
      <c r="BB105" s="4"/>
      <c r="BC105" s="4"/>
      <c r="BD105" s="4"/>
      <c r="BE105" s="4"/>
      <c r="BF105" s="35"/>
      <c r="BG105" s="35"/>
      <c r="BH105" s="35"/>
    </row>
    <row r="106" spans="1:60" ht="15.75" customHeight="1">
      <c r="A106" s="31"/>
      <c r="B106" s="4"/>
      <c r="C106" s="4"/>
      <c r="D106" s="4"/>
      <c r="E106" s="4"/>
      <c r="F106" s="66"/>
      <c r="G106" s="92"/>
      <c r="H106" s="92"/>
      <c r="I106" s="92"/>
      <c r="J106" s="92"/>
      <c r="K106" s="92"/>
      <c r="L106" s="92"/>
      <c r="M106" s="66"/>
      <c r="N106" s="92"/>
      <c r="O106" s="92"/>
      <c r="P106" s="92"/>
      <c r="Q106" s="92"/>
      <c r="R106" s="92"/>
      <c r="S106" s="66"/>
      <c r="T106" s="92"/>
      <c r="U106" s="92"/>
      <c r="V106" s="92"/>
      <c r="W106" s="92"/>
      <c r="X106" s="92"/>
      <c r="Y106" s="92"/>
      <c r="Z106" s="92"/>
      <c r="AA106" s="66"/>
      <c r="AB106" s="92"/>
      <c r="AC106" s="92"/>
      <c r="AD106" s="92"/>
      <c r="AE106" s="92"/>
      <c r="AF106" s="92"/>
      <c r="AG106" s="92"/>
      <c r="AH106" s="92"/>
      <c r="AI106" s="66"/>
      <c r="AJ106" s="92"/>
      <c r="AK106" s="92"/>
      <c r="AL106" s="92"/>
      <c r="AM106" s="66"/>
      <c r="AN106" s="92"/>
      <c r="AO106" s="92"/>
      <c r="AP106" s="92"/>
      <c r="AQ106" s="92"/>
      <c r="AR106" s="92"/>
      <c r="AS106" s="66"/>
      <c r="AT106" s="92"/>
      <c r="AU106" s="92"/>
      <c r="AV106" s="92"/>
      <c r="AW106" s="92"/>
      <c r="AX106" s="4"/>
      <c r="AY106" s="4"/>
      <c r="AZ106" s="4"/>
      <c r="BA106" s="4"/>
      <c r="BB106" s="4"/>
      <c r="BC106" s="4"/>
      <c r="BD106" s="4"/>
      <c r="BE106" s="4"/>
      <c r="BF106" s="35"/>
      <c r="BG106" s="35"/>
      <c r="BH106" s="35"/>
    </row>
    <row r="107" spans="1:60" ht="15.75" customHeight="1">
      <c r="A107" s="31"/>
      <c r="B107" s="4"/>
      <c r="C107" s="4"/>
      <c r="D107" s="4"/>
      <c r="E107" s="4"/>
      <c r="F107" s="66"/>
      <c r="G107" s="92"/>
      <c r="H107" s="92"/>
      <c r="I107" s="92"/>
      <c r="J107" s="92"/>
      <c r="K107" s="92"/>
      <c r="L107" s="92"/>
      <c r="M107" s="66"/>
      <c r="N107" s="92"/>
      <c r="O107" s="92"/>
      <c r="P107" s="92"/>
      <c r="Q107" s="92"/>
      <c r="R107" s="92"/>
      <c r="S107" s="66"/>
      <c r="T107" s="92"/>
      <c r="U107" s="92"/>
      <c r="V107" s="92"/>
      <c r="W107" s="92"/>
      <c r="X107" s="92"/>
      <c r="Y107" s="92"/>
      <c r="Z107" s="92"/>
      <c r="AA107" s="66"/>
      <c r="AB107" s="92"/>
      <c r="AC107" s="92"/>
      <c r="AD107" s="92"/>
      <c r="AE107" s="92"/>
      <c r="AF107" s="92"/>
      <c r="AG107" s="92"/>
      <c r="AH107" s="92"/>
      <c r="AI107" s="66"/>
      <c r="AJ107" s="92"/>
      <c r="AK107" s="92"/>
      <c r="AL107" s="92"/>
      <c r="AM107" s="66"/>
      <c r="AN107" s="92"/>
      <c r="AO107" s="92"/>
      <c r="AP107" s="92"/>
      <c r="AQ107" s="92"/>
      <c r="AR107" s="92"/>
      <c r="AS107" s="66"/>
      <c r="AT107" s="92"/>
      <c r="AU107" s="92"/>
      <c r="AV107" s="92"/>
      <c r="AW107" s="92"/>
      <c r="AX107" s="4"/>
      <c r="AY107" s="4"/>
      <c r="AZ107" s="4"/>
      <c r="BA107" s="4"/>
      <c r="BB107" s="4"/>
      <c r="BC107" s="4"/>
      <c r="BD107" s="4"/>
      <c r="BE107" s="4"/>
      <c r="BF107" s="35"/>
      <c r="BG107" s="35"/>
      <c r="BH107" s="35"/>
    </row>
    <row r="108" spans="1:60" ht="15.75" customHeight="1">
      <c r="A108" s="31"/>
      <c r="B108" s="4"/>
      <c r="C108" s="4"/>
      <c r="D108" s="4"/>
      <c r="E108" s="4"/>
      <c r="F108" s="66"/>
      <c r="G108" s="92"/>
      <c r="H108" s="92"/>
      <c r="I108" s="92"/>
      <c r="J108" s="92"/>
      <c r="K108" s="92"/>
      <c r="L108" s="92"/>
      <c r="M108" s="66"/>
      <c r="N108" s="92"/>
      <c r="O108" s="92"/>
      <c r="P108" s="92"/>
      <c r="Q108" s="92"/>
      <c r="R108" s="92"/>
      <c r="S108" s="66"/>
      <c r="T108" s="92"/>
      <c r="U108" s="92"/>
      <c r="V108" s="92"/>
      <c r="W108" s="92"/>
      <c r="X108" s="92"/>
      <c r="Y108" s="92"/>
      <c r="Z108" s="92"/>
      <c r="AA108" s="66"/>
      <c r="AB108" s="92"/>
      <c r="AC108" s="92"/>
      <c r="AD108" s="92"/>
      <c r="AE108" s="92"/>
      <c r="AF108" s="92"/>
      <c r="AG108" s="92"/>
      <c r="AH108" s="92"/>
      <c r="AI108" s="66"/>
      <c r="AJ108" s="92"/>
      <c r="AK108" s="92"/>
      <c r="AL108" s="92"/>
      <c r="AM108" s="66"/>
      <c r="AN108" s="92"/>
      <c r="AO108" s="92"/>
      <c r="AP108" s="92"/>
      <c r="AQ108" s="92"/>
      <c r="AR108" s="92"/>
      <c r="AS108" s="66"/>
      <c r="AT108" s="92"/>
      <c r="AU108" s="92"/>
      <c r="AV108" s="92"/>
      <c r="AW108" s="92"/>
      <c r="AX108" s="4"/>
      <c r="AY108" s="4"/>
      <c r="AZ108" s="4"/>
      <c r="BA108" s="4"/>
      <c r="BB108" s="4"/>
      <c r="BC108" s="4"/>
      <c r="BD108" s="4"/>
      <c r="BE108" s="4"/>
      <c r="BF108" s="35"/>
      <c r="BG108" s="35"/>
      <c r="BH108" s="35"/>
    </row>
    <row r="109" spans="1:60" ht="15.75" customHeight="1">
      <c r="A109" s="31"/>
      <c r="B109" s="4"/>
      <c r="C109" s="4"/>
      <c r="D109" s="4"/>
      <c r="E109" s="4"/>
      <c r="F109" s="66"/>
      <c r="G109" s="92"/>
      <c r="H109" s="92"/>
      <c r="I109" s="92"/>
      <c r="J109" s="92"/>
      <c r="K109" s="92"/>
      <c r="L109" s="92"/>
      <c r="M109" s="66"/>
      <c r="N109" s="92"/>
      <c r="O109" s="92"/>
      <c r="P109" s="92"/>
      <c r="Q109" s="92"/>
      <c r="R109" s="92"/>
      <c r="S109" s="66"/>
      <c r="T109" s="92"/>
      <c r="U109" s="92"/>
      <c r="V109" s="92"/>
      <c r="W109" s="92"/>
      <c r="X109" s="92"/>
      <c r="Y109" s="92"/>
      <c r="Z109" s="92"/>
      <c r="AA109" s="66"/>
      <c r="AB109" s="92"/>
      <c r="AC109" s="92"/>
      <c r="AD109" s="92"/>
      <c r="AE109" s="92"/>
      <c r="AF109" s="92"/>
      <c r="AG109" s="92"/>
      <c r="AH109" s="92"/>
      <c r="AI109" s="66"/>
      <c r="AJ109" s="92"/>
      <c r="AK109" s="92"/>
      <c r="AL109" s="92"/>
      <c r="AM109" s="66"/>
      <c r="AN109" s="92"/>
      <c r="AO109" s="92"/>
      <c r="AP109" s="92"/>
      <c r="AQ109" s="92"/>
      <c r="AR109" s="92"/>
      <c r="AS109" s="66"/>
      <c r="AT109" s="92"/>
      <c r="AU109" s="92"/>
      <c r="AV109" s="92"/>
      <c r="AW109" s="92"/>
      <c r="AX109" s="4"/>
      <c r="AY109" s="4"/>
      <c r="AZ109" s="4"/>
      <c r="BA109" s="4"/>
      <c r="BB109" s="4"/>
      <c r="BC109" s="4"/>
      <c r="BD109" s="4"/>
      <c r="BE109" s="4"/>
      <c r="BF109" s="35"/>
      <c r="BG109" s="35"/>
      <c r="BH109" s="35"/>
    </row>
    <row r="110" spans="1:60" ht="15.75" customHeight="1">
      <c r="A110" s="31"/>
      <c r="B110" s="4"/>
      <c r="C110" s="4"/>
      <c r="D110" s="4"/>
      <c r="E110" s="4"/>
      <c r="F110" s="66"/>
      <c r="G110" s="92"/>
      <c r="H110" s="92"/>
      <c r="I110" s="92"/>
      <c r="J110" s="92"/>
      <c r="K110" s="92"/>
      <c r="L110" s="92"/>
      <c r="M110" s="66"/>
      <c r="N110" s="92"/>
      <c r="O110" s="92"/>
      <c r="P110" s="92"/>
      <c r="Q110" s="92"/>
      <c r="R110" s="92"/>
      <c r="S110" s="66"/>
      <c r="T110" s="92"/>
      <c r="U110" s="92"/>
      <c r="V110" s="92"/>
      <c r="W110" s="92"/>
      <c r="X110" s="92"/>
      <c r="Y110" s="92"/>
      <c r="Z110" s="92"/>
      <c r="AA110" s="66"/>
      <c r="AB110" s="92"/>
      <c r="AC110" s="92"/>
      <c r="AD110" s="92"/>
      <c r="AE110" s="92"/>
      <c r="AF110" s="92"/>
      <c r="AG110" s="92"/>
      <c r="AH110" s="92"/>
      <c r="AI110" s="66"/>
      <c r="AJ110" s="92"/>
      <c r="AK110" s="92"/>
      <c r="AL110" s="92"/>
      <c r="AM110" s="66"/>
      <c r="AN110" s="92"/>
      <c r="AO110" s="92"/>
      <c r="AP110" s="92"/>
      <c r="AQ110" s="92"/>
      <c r="AR110" s="92"/>
      <c r="AS110" s="66"/>
      <c r="AT110" s="92"/>
      <c r="AU110" s="92"/>
      <c r="AV110" s="92"/>
      <c r="AW110" s="92"/>
      <c r="AX110" s="4"/>
      <c r="AY110" s="4"/>
      <c r="AZ110" s="4"/>
      <c r="BA110" s="4"/>
      <c r="BB110" s="4"/>
      <c r="BC110" s="4"/>
      <c r="BD110" s="4"/>
      <c r="BE110" s="4"/>
      <c r="BF110" s="35"/>
      <c r="BG110" s="35"/>
      <c r="BH110" s="35"/>
    </row>
    <row r="111" spans="1:60" ht="15.75" customHeight="1">
      <c r="A111" s="31"/>
      <c r="B111" s="4"/>
      <c r="C111" s="4"/>
      <c r="D111" s="4"/>
      <c r="E111" s="4"/>
      <c r="F111" s="66"/>
      <c r="G111" s="92"/>
      <c r="H111" s="92"/>
      <c r="I111" s="92"/>
      <c r="J111" s="92"/>
      <c r="K111" s="92"/>
      <c r="L111" s="92"/>
      <c r="M111" s="66"/>
      <c r="N111" s="92"/>
      <c r="O111" s="92"/>
      <c r="P111" s="92"/>
      <c r="Q111" s="92"/>
      <c r="R111" s="92"/>
      <c r="S111" s="66"/>
      <c r="T111" s="92"/>
      <c r="U111" s="92"/>
      <c r="V111" s="92"/>
      <c r="W111" s="92"/>
      <c r="X111" s="92"/>
      <c r="Y111" s="92"/>
      <c r="Z111" s="92"/>
      <c r="AA111" s="66"/>
      <c r="AB111" s="92"/>
      <c r="AC111" s="92"/>
      <c r="AD111" s="92"/>
      <c r="AE111" s="92"/>
      <c r="AF111" s="92"/>
      <c r="AG111" s="92"/>
      <c r="AH111" s="92"/>
      <c r="AI111" s="66"/>
      <c r="AJ111" s="92"/>
      <c r="AK111" s="92"/>
      <c r="AL111" s="92"/>
      <c r="AM111" s="66"/>
      <c r="AN111" s="92"/>
      <c r="AO111" s="92"/>
      <c r="AP111" s="92"/>
      <c r="AQ111" s="92"/>
      <c r="AR111" s="92"/>
      <c r="AS111" s="66"/>
      <c r="AT111" s="92"/>
      <c r="AU111" s="92"/>
      <c r="AV111" s="92"/>
      <c r="AW111" s="92"/>
      <c r="AX111" s="4"/>
      <c r="AY111" s="4"/>
      <c r="AZ111" s="4"/>
      <c r="BA111" s="4"/>
      <c r="BB111" s="4"/>
      <c r="BC111" s="4"/>
      <c r="BD111" s="4"/>
      <c r="BE111" s="4"/>
      <c r="BF111" s="35"/>
      <c r="BG111" s="35"/>
      <c r="BH111" s="35"/>
    </row>
    <row r="112" spans="1:60" ht="15.75" customHeight="1">
      <c r="A112" s="31"/>
      <c r="B112" s="4"/>
      <c r="C112" s="4"/>
      <c r="D112" s="4"/>
      <c r="E112" s="4"/>
      <c r="F112" s="66"/>
      <c r="G112" s="92"/>
      <c r="H112" s="92"/>
      <c r="I112" s="92"/>
      <c r="J112" s="92"/>
      <c r="K112" s="92"/>
      <c r="L112" s="92"/>
      <c r="M112" s="66"/>
      <c r="N112" s="92"/>
      <c r="O112" s="92"/>
      <c r="P112" s="92"/>
      <c r="Q112" s="92"/>
      <c r="R112" s="92"/>
      <c r="S112" s="66"/>
      <c r="T112" s="92"/>
      <c r="U112" s="92"/>
      <c r="V112" s="92"/>
      <c r="W112" s="92"/>
      <c r="X112" s="92"/>
      <c r="Y112" s="92"/>
      <c r="Z112" s="92"/>
      <c r="AA112" s="66"/>
      <c r="AB112" s="92"/>
      <c r="AC112" s="92"/>
      <c r="AD112" s="92"/>
      <c r="AE112" s="92"/>
      <c r="AF112" s="92"/>
      <c r="AG112" s="92"/>
      <c r="AH112" s="92"/>
      <c r="AI112" s="66"/>
      <c r="AJ112" s="92"/>
      <c r="AK112" s="92"/>
      <c r="AL112" s="92"/>
      <c r="AM112" s="66"/>
      <c r="AN112" s="92"/>
      <c r="AO112" s="92"/>
      <c r="AP112" s="92"/>
      <c r="AQ112" s="92"/>
      <c r="AR112" s="92"/>
      <c r="AS112" s="66"/>
      <c r="AT112" s="92"/>
      <c r="AU112" s="92"/>
      <c r="AV112" s="92"/>
      <c r="AW112" s="92"/>
      <c r="AX112" s="4"/>
      <c r="AY112" s="4"/>
      <c r="AZ112" s="4"/>
      <c r="BA112" s="4"/>
      <c r="BB112" s="4"/>
      <c r="BC112" s="4"/>
      <c r="BD112" s="4"/>
      <c r="BE112" s="4"/>
      <c r="BF112" s="35"/>
      <c r="BG112" s="35"/>
      <c r="BH112" s="35"/>
    </row>
    <row r="113" spans="1:60" ht="15.75" customHeight="1">
      <c r="A113" s="31"/>
      <c r="B113" s="4"/>
      <c r="C113" s="4"/>
      <c r="D113" s="4"/>
      <c r="E113" s="4"/>
      <c r="F113" s="66"/>
      <c r="G113" s="92"/>
      <c r="H113" s="92"/>
      <c r="I113" s="92"/>
      <c r="J113" s="92"/>
      <c r="K113" s="92"/>
      <c r="L113" s="92"/>
      <c r="M113" s="66"/>
      <c r="N113" s="92"/>
      <c r="O113" s="92"/>
      <c r="P113" s="92"/>
      <c r="Q113" s="92"/>
      <c r="R113" s="92"/>
      <c r="S113" s="66"/>
      <c r="T113" s="92"/>
      <c r="U113" s="92"/>
      <c r="V113" s="92"/>
      <c r="W113" s="92"/>
      <c r="X113" s="92"/>
      <c r="Y113" s="92"/>
      <c r="Z113" s="92"/>
      <c r="AA113" s="66"/>
      <c r="AB113" s="92"/>
      <c r="AC113" s="92"/>
      <c r="AD113" s="92"/>
      <c r="AE113" s="92"/>
      <c r="AF113" s="92"/>
      <c r="AG113" s="92"/>
      <c r="AH113" s="92"/>
      <c r="AI113" s="66"/>
      <c r="AJ113" s="92"/>
      <c r="AK113" s="92"/>
      <c r="AL113" s="92"/>
      <c r="AM113" s="66"/>
      <c r="AN113" s="92"/>
      <c r="AO113" s="92"/>
      <c r="AP113" s="92"/>
      <c r="AQ113" s="92"/>
      <c r="AR113" s="92"/>
      <c r="AS113" s="66"/>
      <c r="AT113" s="92"/>
      <c r="AU113" s="92"/>
      <c r="AV113" s="92"/>
      <c r="AW113" s="92"/>
      <c r="AX113" s="4"/>
      <c r="AY113" s="4"/>
      <c r="AZ113" s="4"/>
      <c r="BA113" s="4"/>
      <c r="BB113" s="4"/>
      <c r="BC113" s="4"/>
      <c r="BD113" s="4"/>
      <c r="BE113" s="4"/>
      <c r="BF113" s="35"/>
      <c r="BG113" s="35"/>
      <c r="BH113" s="35"/>
    </row>
    <row r="114" spans="1:60" ht="15.75" customHeight="1">
      <c r="A114" s="31"/>
      <c r="B114" s="4"/>
      <c r="C114" s="4"/>
      <c r="D114" s="4"/>
      <c r="E114" s="4"/>
      <c r="F114" s="66"/>
      <c r="G114" s="92"/>
      <c r="H114" s="92"/>
      <c r="I114" s="92"/>
      <c r="J114" s="92"/>
      <c r="K114" s="92"/>
      <c r="L114" s="92"/>
      <c r="M114" s="66"/>
      <c r="N114" s="92"/>
      <c r="O114" s="92"/>
      <c r="P114" s="92"/>
      <c r="Q114" s="92"/>
      <c r="R114" s="92"/>
      <c r="S114" s="66"/>
      <c r="T114" s="92"/>
      <c r="U114" s="92"/>
      <c r="V114" s="92"/>
      <c r="W114" s="92"/>
      <c r="X114" s="92"/>
      <c r="Y114" s="92"/>
      <c r="Z114" s="92"/>
      <c r="AA114" s="66"/>
      <c r="AB114" s="92"/>
      <c r="AC114" s="92"/>
      <c r="AD114" s="92"/>
      <c r="AE114" s="92"/>
      <c r="AF114" s="92"/>
      <c r="AG114" s="92"/>
      <c r="AH114" s="92"/>
      <c r="AI114" s="66"/>
      <c r="AJ114" s="92"/>
      <c r="AK114" s="92"/>
      <c r="AL114" s="92"/>
      <c r="AM114" s="66"/>
      <c r="AN114" s="92"/>
      <c r="AO114" s="92"/>
      <c r="AP114" s="92"/>
      <c r="AQ114" s="92"/>
      <c r="AR114" s="92"/>
      <c r="AS114" s="66"/>
      <c r="AT114" s="92"/>
      <c r="AU114" s="92"/>
      <c r="AV114" s="92"/>
      <c r="AW114" s="92"/>
      <c r="AX114" s="4"/>
      <c r="AY114" s="4"/>
      <c r="AZ114" s="4"/>
      <c r="BA114" s="4"/>
      <c r="BB114" s="4"/>
      <c r="BC114" s="4"/>
      <c r="BD114" s="4"/>
      <c r="BE114" s="4"/>
      <c r="BF114" s="35"/>
      <c r="BG114" s="35"/>
      <c r="BH114" s="35"/>
    </row>
    <row r="115" spans="1:60" ht="15.75" customHeight="1">
      <c r="A115" s="31"/>
      <c r="B115" s="4"/>
      <c r="C115" s="4"/>
      <c r="D115" s="4"/>
      <c r="E115" s="4"/>
      <c r="F115" s="66"/>
      <c r="G115" s="92"/>
      <c r="H115" s="92"/>
      <c r="I115" s="92"/>
      <c r="J115" s="92"/>
      <c r="K115" s="92"/>
      <c r="L115" s="92"/>
      <c r="M115" s="66"/>
      <c r="N115" s="92"/>
      <c r="O115" s="92"/>
      <c r="P115" s="92"/>
      <c r="Q115" s="92"/>
      <c r="R115" s="92"/>
      <c r="S115" s="66"/>
      <c r="T115" s="92"/>
      <c r="U115" s="92"/>
      <c r="V115" s="92"/>
      <c r="W115" s="92"/>
      <c r="X115" s="92"/>
      <c r="Y115" s="92"/>
      <c r="Z115" s="92"/>
      <c r="AA115" s="66"/>
      <c r="AB115" s="92"/>
      <c r="AC115" s="92"/>
      <c r="AD115" s="92"/>
      <c r="AE115" s="92"/>
      <c r="AF115" s="92"/>
      <c r="AG115" s="92"/>
      <c r="AH115" s="92"/>
      <c r="AI115" s="66"/>
      <c r="AJ115" s="92"/>
      <c r="AK115" s="92"/>
      <c r="AL115" s="92"/>
      <c r="AM115" s="66"/>
      <c r="AN115" s="92"/>
      <c r="AO115" s="92"/>
      <c r="AP115" s="92"/>
      <c r="AQ115" s="92"/>
      <c r="AR115" s="92"/>
      <c r="AS115" s="66"/>
      <c r="AT115" s="92"/>
      <c r="AU115" s="92"/>
      <c r="AV115" s="92"/>
      <c r="AW115" s="92"/>
      <c r="AX115" s="4"/>
      <c r="AY115" s="4"/>
      <c r="AZ115" s="4"/>
      <c r="BA115" s="4"/>
      <c r="BB115" s="4"/>
      <c r="BC115" s="4"/>
      <c r="BD115" s="4"/>
      <c r="BE115" s="4"/>
      <c r="BF115" s="35"/>
      <c r="BG115" s="35"/>
      <c r="BH115" s="35"/>
    </row>
    <row r="116" spans="1:60" ht="15.75" customHeight="1">
      <c r="A116" s="31"/>
      <c r="B116" s="4"/>
      <c r="C116" s="4"/>
      <c r="D116" s="4"/>
      <c r="E116" s="4"/>
      <c r="F116" s="66"/>
      <c r="G116" s="92"/>
      <c r="H116" s="92"/>
      <c r="I116" s="92"/>
      <c r="J116" s="92"/>
      <c r="K116" s="92"/>
      <c r="L116" s="92"/>
      <c r="M116" s="66"/>
      <c r="N116" s="92"/>
      <c r="O116" s="92"/>
      <c r="P116" s="92"/>
      <c r="Q116" s="92"/>
      <c r="R116" s="92"/>
      <c r="S116" s="66"/>
      <c r="T116" s="92"/>
      <c r="U116" s="92"/>
      <c r="V116" s="92"/>
      <c r="W116" s="92"/>
      <c r="X116" s="92"/>
      <c r="Y116" s="92"/>
      <c r="Z116" s="92"/>
      <c r="AA116" s="66"/>
      <c r="AB116" s="92"/>
      <c r="AC116" s="92"/>
      <c r="AD116" s="92"/>
      <c r="AE116" s="92"/>
      <c r="AF116" s="92"/>
      <c r="AG116" s="92"/>
      <c r="AH116" s="92"/>
      <c r="AI116" s="66"/>
      <c r="AJ116" s="92"/>
      <c r="AK116" s="92"/>
      <c r="AL116" s="92"/>
      <c r="AM116" s="66"/>
      <c r="AN116" s="92"/>
      <c r="AO116" s="92"/>
      <c r="AP116" s="92"/>
      <c r="AQ116" s="92"/>
      <c r="AR116" s="92"/>
      <c r="AS116" s="66"/>
      <c r="AT116" s="92"/>
      <c r="AU116" s="92"/>
      <c r="AV116" s="92"/>
      <c r="AW116" s="92"/>
      <c r="AX116" s="4"/>
      <c r="AY116" s="4"/>
      <c r="AZ116" s="4"/>
      <c r="BA116" s="4"/>
      <c r="BB116" s="4"/>
      <c r="BC116" s="4"/>
      <c r="BD116" s="4"/>
      <c r="BE116" s="4"/>
      <c r="BF116" s="35"/>
      <c r="BG116" s="35"/>
      <c r="BH116" s="35"/>
    </row>
    <row r="117" spans="1:60" ht="15.75" customHeight="1">
      <c r="A117" s="31"/>
      <c r="B117" s="4"/>
      <c r="C117" s="4"/>
      <c r="D117" s="4"/>
      <c r="E117" s="4"/>
      <c r="F117" s="66"/>
      <c r="G117" s="92"/>
      <c r="H117" s="92"/>
      <c r="I117" s="92"/>
      <c r="J117" s="92"/>
      <c r="K117" s="92"/>
      <c r="L117" s="92"/>
      <c r="M117" s="66"/>
      <c r="N117" s="92"/>
      <c r="O117" s="92"/>
      <c r="P117" s="92"/>
      <c r="Q117" s="92"/>
      <c r="R117" s="92"/>
      <c r="S117" s="66"/>
      <c r="T117" s="92"/>
      <c r="U117" s="92"/>
      <c r="V117" s="92"/>
      <c r="W117" s="92"/>
      <c r="X117" s="92"/>
      <c r="Y117" s="92"/>
      <c r="Z117" s="92"/>
      <c r="AA117" s="66"/>
      <c r="AB117" s="92"/>
      <c r="AC117" s="92"/>
      <c r="AD117" s="92"/>
      <c r="AE117" s="92"/>
      <c r="AF117" s="92"/>
      <c r="AG117" s="92"/>
      <c r="AH117" s="92"/>
      <c r="AI117" s="66"/>
      <c r="AJ117" s="92"/>
      <c r="AK117" s="92"/>
      <c r="AL117" s="92"/>
      <c r="AM117" s="66"/>
      <c r="AN117" s="92"/>
      <c r="AO117" s="92"/>
      <c r="AP117" s="92"/>
      <c r="AQ117" s="92"/>
      <c r="AR117" s="92"/>
      <c r="AS117" s="66"/>
      <c r="AT117" s="92"/>
      <c r="AU117" s="92"/>
      <c r="AV117" s="92"/>
      <c r="AW117" s="92"/>
      <c r="AX117" s="4"/>
      <c r="AY117" s="4"/>
      <c r="AZ117" s="4"/>
      <c r="BA117" s="4"/>
      <c r="BB117" s="4"/>
      <c r="BC117" s="4"/>
      <c r="BD117" s="4"/>
      <c r="BE117" s="4"/>
      <c r="BF117" s="35"/>
      <c r="BG117" s="35"/>
      <c r="BH117" s="35"/>
    </row>
    <row r="118" spans="1:60" ht="15.75" customHeight="1">
      <c r="A118" s="31"/>
      <c r="B118" s="4"/>
      <c r="C118" s="4"/>
      <c r="D118" s="4"/>
      <c r="E118" s="4"/>
      <c r="F118" s="66"/>
      <c r="G118" s="92"/>
      <c r="H118" s="92"/>
      <c r="I118" s="92"/>
      <c r="J118" s="92"/>
      <c r="K118" s="92"/>
      <c r="L118" s="92"/>
      <c r="M118" s="66"/>
      <c r="N118" s="92"/>
      <c r="O118" s="92"/>
      <c r="P118" s="92"/>
      <c r="Q118" s="92"/>
      <c r="R118" s="92"/>
      <c r="S118" s="66"/>
      <c r="T118" s="92"/>
      <c r="U118" s="92"/>
      <c r="V118" s="92"/>
      <c r="W118" s="92"/>
      <c r="X118" s="92"/>
      <c r="Y118" s="92"/>
      <c r="Z118" s="92"/>
      <c r="AA118" s="66"/>
      <c r="AB118" s="92"/>
      <c r="AC118" s="92"/>
      <c r="AD118" s="92"/>
      <c r="AE118" s="92"/>
      <c r="AF118" s="92"/>
      <c r="AG118" s="92"/>
      <c r="AH118" s="92"/>
      <c r="AI118" s="66"/>
      <c r="AJ118" s="92"/>
      <c r="AK118" s="92"/>
      <c r="AL118" s="92"/>
      <c r="AM118" s="66"/>
      <c r="AN118" s="92"/>
      <c r="AO118" s="92"/>
      <c r="AP118" s="92"/>
      <c r="AQ118" s="92"/>
      <c r="AR118" s="92"/>
      <c r="AS118" s="66"/>
      <c r="AT118" s="92"/>
      <c r="AU118" s="92"/>
      <c r="AV118" s="92"/>
      <c r="AW118" s="92"/>
      <c r="AX118" s="4"/>
      <c r="AY118" s="4"/>
      <c r="AZ118" s="4"/>
      <c r="BA118" s="4"/>
      <c r="BB118" s="4"/>
      <c r="BC118" s="4"/>
      <c r="BD118" s="4"/>
      <c r="BE118" s="4"/>
      <c r="BF118" s="35"/>
      <c r="BG118" s="35"/>
      <c r="BH118" s="35"/>
    </row>
    <row r="119" spans="1:60" ht="15.75" customHeight="1">
      <c r="A119" s="31"/>
      <c r="B119" s="4"/>
      <c r="C119" s="4"/>
      <c r="D119" s="4"/>
      <c r="E119" s="4"/>
      <c r="F119" s="66"/>
      <c r="G119" s="92"/>
      <c r="H119" s="92"/>
      <c r="I119" s="92"/>
      <c r="J119" s="92"/>
      <c r="K119" s="92"/>
      <c r="L119" s="92"/>
      <c r="M119" s="66"/>
      <c r="N119" s="92"/>
      <c r="O119" s="92"/>
      <c r="P119" s="92"/>
      <c r="Q119" s="92"/>
      <c r="R119" s="92"/>
      <c r="S119" s="66"/>
      <c r="T119" s="92"/>
      <c r="U119" s="92"/>
      <c r="V119" s="92"/>
      <c r="W119" s="92"/>
      <c r="X119" s="92"/>
      <c r="Y119" s="92"/>
      <c r="Z119" s="92"/>
      <c r="AA119" s="66"/>
      <c r="AB119" s="92"/>
      <c r="AC119" s="92"/>
      <c r="AD119" s="92"/>
      <c r="AE119" s="92"/>
      <c r="AF119" s="92"/>
      <c r="AG119" s="92"/>
      <c r="AH119" s="92"/>
      <c r="AI119" s="66"/>
      <c r="AJ119" s="92"/>
      <c r="AK119" s="92"/>
      <c r="AL119" s="92"/>
      <c r="AM119" s="66"/>
      <c r="AN119" s="92"/>
      <c r="AO119" s="92"/>
      <c r="AP119" s="92"/>
      <c r="AQ119" s="92"/>
      <c r="AR119" s="92"/>
      <c r="AS119" s="66"/>
      <c r="AT119" s="92"/>
      <c r="AU119" s="92"/>
      <c r="AV119" s="92"/>
      <c r="AW119" s="92"/>
      <c r="AX119" s="4"/>
      <c r="AY119" s="4"/>
      <c r="AZ119" s="4"/>
      <c r="BA119" s="4"/>
      <c r="BB119" s="4"/>
      <c r="BC119" s="4"/>
      <c r="BD119" s="4"/>
      <c r="BE119" s="4"/>
      <c r="BF119" s="35"/>
      <c r="BG119" s="35"/>
      <c r="BH119" s="35"/>
    </row>
    <row r="120" spans="1:60" ht="15.75" customHeight="1">
      <c r="A120" s="31"/>
      <c r="B120" s="4"/>
      <c r="C120" s="4"/>
      <c r="D120" s="4"/>
      <c r="E120" s="4"/>
      <c r="F120" s="66"/>
      <c r="G120" s="92"/>
      <c r="H120" s="92"/>
      <c r="I120" s="92"/>
      <c r="J120" s="92"/>
      <c r="K120" s="92"/>
      <c r="L120" s="92"/>
      <c r="M120" s="66"/>
      <c r="N120" s="92"/>
      <c r="O120" s="92"/>
      <c r="P120" s="92"/>
      <c r="Q120" s="92"/>
      <c r="R120" s="92"/>
      <c r="S120" s="66"/>
      <c r="T120" s="92"/>
      <c r="U120" s="92"/>
      <c r="V120" s="92"/>
      <c r="W120" s="92"/>
      <c r="X120" s="92"/>
      <c r="Y120" s="92"/>
      <c r="Z120" s="92"/>
      <c r="AA120" s="66"/>
      <c r="AB120" s="92"/>
      <c r="AC120" s="92"/>
      <c r="AD120" s="92"/>
      <c r="AE120" s="92"/>
      <c r="AF120" s="92"/>
      <c r="AG120" s="92"/>
      <c r="AH120" s="92"/>
      <c r="AI120" s="66"/>
      <c r="AJ120" s="92"/>
      <c r="AK120" s="92"/>
      <c r="AL120" s="92"/>
      <c r="AM120" s="66"/>
      <c r="AN120" s="92"/>
      <c r="AO120" s="92"/>
      <c r="AP120" s="92"/>
      <c r="AQ120" s="92"/>
      <c r="AR120" s="92"/>
      <c r="AS120" s="66"/>
      <c r="AT120" s="92"/>
      <c r="AU120" s="92"/>
      <c r="AV120" s="92"/>
      <c r="AW120" s="92"/>
      <c r="AX120" s="4"/>
      <c r="AY120" s="4"/>
      <c r="AZ120" s="4"/>
      <c r="BA120" s="4"/>
      <c r="BB120" s="4"/>
      <c r="BC120" s="4"/>
      <c r="BD120" s="4"/>
      <c r="BE120" s="4"/>
      <c r="BF120" s="35"/>
      <c r="BG120" s="35"/>
      <c r="BH120" s="35"/>
    </row>
    <row r="121" spans="1:60" ht="15.75" customHeight="1">
      <c r="A121" s="31"/>
      <c r="B121" s="4"/>
      <c r="C121" s="4"/>
      <c r="D121" s="4"/>
      <c r="E121" s="4"/>
      <c r="F121" s="66"/>
      <c r="G121" s="92"/>
      <c r="H121" s="92"/>
      <c r="I121" s="92"/>
      <c r="J121" s="92"/>
      <c r="K121" s="92"/>
      <c r="L121" s="92"/>
      <c r="M121" s="66"/>
      <c r="N121" s="92"/>
      <c r="O121" s="92"/>
      <c r="P121" s="92"/>
      <c r="Q121" s="92"/>
      <c r="R121" s="92"/>
      <c r="S121" s="66"/>
      <c r="T121" s="92"/>
      <c r="U121" s="92"/>
      <c r="V121" s="92"/>
      <c r="W121" s="92"/>
      <c r="X121" s="92"/>
      <c r="Y121" s="92"/>
      <c r="Z121" s="92"/>
      <c r="AA121" s="66"/>
      <c r="AB121" s="92"/>
      <c r="AC121" s="92"/>
      <c r="AD121" s="92"/>
      <c r="AE121" s="92"/>
      <c r="AF121" s="92"/>
      <c r="AG121" s="92"/>
      <c r="AH121" s="92"/>
      <c r="AI121" s="66"/>
      <c r="AJ121" s="92"/>
      <c r="AK121" s="92"/>
      <c r="AL121" s="92"/>
      <c r="AM121" s="66"/>
      <c r="AN121" s="92"/>
      <c r="AO121" s="92"/>
      <c r="AP121" s="92"/>
      <c r="AQ121" s="92"/>
      <c r="AR121" s="92"/>
      <c r="AS121" s="66"/>
      <c r="AT121" s="92"/>
      <c r="AU121" s="92"/>
      <c r="AV121" s="92"/>
      <c r="AW121" s="92"/>
      <c r="AX121" s="4"/>
      <c r="AY121" s="4"/>
      <c r="AZ121" s="4"/>
      <c r="BA121" s="4"/>
      <c r="BB121" s="4"/>
      <c r="BC121" s="4"/>
      <c r="BD121" s="4"/>
      <c r="BE121" s="4"/>
      <c r="BF121" s="35"/>
      <c r="BG121" s="35"/>
      <c r="BH121" s="35"/>
    </row>
    <row r="122" spans="1:60" ht="15.75" customHeight="1">
      <c r="A122" s="31"/>
      <c r="B122" s="4"/>
      <c r="C122" s="4"/>
      <c r="D122" s="4"/>
      <c r="E122" s="4"/>
      <c r="F122" s="66"/>
      <c r="G122" s="92"/>
      <c r="H122" s="92"/>
      <c r="I122" s="92"/>
      <c r="J122" s="92"/>
      <c r="K122" s="92"/>
      <c r="L122" s="92"/>
      <c r="M122" s="66"/>
      <c r="N122" s="92"/>
      <c r="O122" s="92"/>
      <c r="P122" s="92"/>
      <c r="Q122" s="92"/>
      <c r="R122" s="92"/>
      <c r="S122" s="66"/>
      <c r="T122" s="92"/>
      <c r="U122" s="92"/>
      <c r="V122" s="92"/>
      <c r="W122" s="92"/>
      <c r="X122" s="92"/>
      <c r="Y122" s="92"/>
      <c r="Z122" s="92"/>
      <c r="AA122" s="66"/>
      <c r="AB122" s="92"/>
      <c r="AC122" s="92"/>
      <c r="AD122" s="92"/>
      <c r="AE122" s="92"/>
      <c r="AF122" s="92"/>
      <c r="AG122" s="92"/>
      <c r="AH122" s="92"/>
      <c r="AI122" s="66"/>
      <c r="AJ122" s="92"/>
      <c r="AK122" s="92"/>
      <c r="AL122" s="92"/>
      <c r="AM122" s="66"/>
      <c r="AN122" s="92"/>
      <c r="AO122" s="92"/>
      <c r="AP122" s="92"/>
      <c r="AQ122" s="92"/>
      <c r="AR122" s="92"/>
      <c r="AS122" s="66"/>
      <c r="AT122" s="92"/>
      <c r="AU122" s="92"/>
      <c r="AV122" s="92"/>
      <c r="AW122" s="92"/>
      <c r="AX122" s="4"/>
      <c r="AY122" s="4"/>
      <c r="AZ122" s="4"/>
      <c r="BA122" s="4"/>
      <c r="BB122" s="4"/>
      <c r="BC122" s="4"/>
      <c r="BD122" s="4"/>
      <c r="BE122" s="4"/>
      <c r="BF122" s="35"/>
      <c r="BG122" s="35"/>
      <c r="BH122" s="35"/>
    </row>
    <row r="123" spans="1:60" ht="15.75" customHeight="1">
      <c r="A123" s="31"/>
      <c r="B123" s="4"/>
      <c r="C123" s="4"/>
      <c r="D123" s="4"/>
      <c r="E123" s="4"/>
      <c r="F123" s="66"/>
      <c r="G123" s="92"/>
      <c r="H123" s="92"/>
      <c r="I123" s="92"/>
      <c r="J123" s="92"/>
      <c r="K123" s="92"/>
      <c r="L123" s="92"/>
      <c r="M123" s="66"/>
      <c r="N123" s="92"/>
      <c r="O123" s="92"/>
      <c r="P123" s="92"/>
      <c r="Q123" s="92"/>
      <c r="R123" s="92"/>
      <c r="S123" s="66"/>
      <c r="T123" s="92"/>
      <c r="U123" s="92"/>
      <c r="V123" s="92"/>
      <c r="W123" s="92"/>
      <c r="X123" s="92"/>
      <c r="Y123" s="92"/>
      <c r="Z123" s="92"/>
      <c r="AA123" s="66"/>
      <c r="AB123" s="92"/>
      <c r="AC123" s="92"/>
      <c r="AD123" s="92"/>
      <c r="AE123" s="92"/>
      <c r="AF123" s="92"/>
      <c r="AG123" s="92"/>
      <c r="AH123" s="92"/>
      <c r="AI123" s="66"/>
      <c r="AJ123" s="92"/>
      <c r="AK123" s="92"/>
      <c r="AL123" s="92"/>
      <c r="AM123" s="66"/>
      <c r="AN123" s="92"/>
      <c r="AO123" s="92"/>
      <c r="AP123" s="92"/>
      <c r="AQ123" s="92"/>
      <c r="AR123" s="92"/>
      <c r="AS123" s="66"/>
      <c r="AT123" s="92"/>
      <c r="AU123" s="92"/>
      <c r="AV123" s="92"/>
      <c r="AW123" s="92"/>
      <c r="AX123" s="4"/>
      <c r="AY123" s="4"/>
      <c r="AZ123" s="4"/>
      <c r="BA123" s="4"/>
      <c r="BB123" s="4"/>
      <c r="BC123" s="4"/>
      <c r="BD123" s="4"/>
      <c r="BE123" s="4"/>
      <c r="BF123" s="35"/>
      <c r="BG123" s="35"/>
      <c r="BH123" s="35"/>
    </row>
    <row r="124" spans="1:60" ht="15.75" customHeight="1">
      <c r="A124" s="31"/>
      <c r="B124" s="4"/>
      <c r="C124" s="4"/>
      <c r="D124" s="4"/>
      <c r="E124" s="4"/>
      <c r="F124" s="66"/>
      <c r="G124" s="92"/>
      <c r="H124" s="92"/>
      <c r="I124" s="92"/>
      <c r="J124" s="92"/>
      <c r="K124" s="92"/>
      <c r="L124" s="92"/>
      <c r="M124" s="66"/>
      <c r="N124" s="92"/>
      <c r="O124" s="92"/>
      <c r="P124" s="92"/>
      <c r="Q124" s="92"/>
      <c r="R124" s="92"/>
      <c r="S124" s="66"/>
      <c r="T124" s="92"/>
      <c r="U124" s="92"/>
      <c r="V124" s="92"/>
      <c r="W124" s="92"/>
      <c r="X124" s="92"/>
      <c r="Y124" s="92"/>
      <c r="Z124" s="92"/>
      <c r="AA124" s="66"/>
      <c r="AB124" s="92"/>
      <c r="AC124" s="92"/>
      <c r="AD124" s="92"/>
      <c r="AE124" s="92"/>
      <c r="AF124" s="92"/>
      <c r="AG124" s="92"/>
      <c r="AH124" s="92"/>
      <c r="AI124" s="66"/>
      <c r="AJ124" s="92"/>
      <c r="AK124" s="92"/>
      <c r="AL124" s="92"/>
      <c r="AM124" s="66"/>
      <c r="AN124" s="92"/>
      <c r="AO124" s="92"/>
      <c r="AP124" s="92"/>
      <c r="AQ124" s="92"/>
      <c r="AR124" s="92"/>
      <c r="AS124" s="66"/>
      <c r="AT124" s="92"/>
      <c r="AU124" s="92"/>
      <c r="AV124" s="92"/>
      <c r="AW124" s="92"/>
      <c r="AX124" s="4"/>
      <c r="AY124" s="4"/>
      <c r="AZ124" s="4"/>
      <c r="BA124" s="4"/>
      <c r="BB124" s="4"/>
      <c r="BC124" s="4"/>
      <c r="BD124" s="4"/>
      <c r="BE124" s="4"/>
      <c r="BF124" s="35"/>
      <c r="BG124" s="35"/>
      <c r="BH124" s="35"/>
    </row>
    <row r="125" spans="1:60" ht="15.75" customHeight="1">
      <c r="A125" s="31"/>
      <c r="B125" s="4"/>
      <c r="C125" s="4"/>
      <c r="D125" s="4"/>
      <c r="E125" s="4"/>
      <c r="F125" s="66"/>
      <c r="G125" s="92"/>
      <c r="H125" s="92"/>
      <c r="I125" s="92"/>
      <c r="J125" s="92"/>
      <c r="K125" s="92"/>
      <c r="L125" s="92"/>
      <c r="M125" s="66"/>
      <c r="N125" s="92"/>
      <c r="O125" s="92"/>
      <c r="P125" s="92"/>
      <c r="Q125" s="92"/>
      <c r="R125" s="92"/>
      <c r="S125" s="66"/>
      <c r="T125" s="92"/>
      <c r="U125" s="92"/>
      <c r="V125" s="92"/>
      <c r="W125" s="92"/>
      <c r="X125" s="92"/>
      <c r="Y125" s="92"/>
      <c r="Z125" s="92"/>
      <c r="AA125" s="66"/>
      <c r="AB125" s="92"/>
      <c r="AC125" s="92"/>
      <c r="AD125" s="92"/>
      <c r="AE125" s="92"/>
      <c r="AF125" s="92"/>
      <c r="AG125" s="92"/>
      <c r="AH125" s="92"/>
      <c r="AI125" s="66"/>
      <c r="AJ125" s="92"/>
      <c r="AK125" s="92"/>
      <c r="AL125" s="92"/>
      <c r="AM125" s="66"/>
      <c r="AN125" s="92"/>
      <c r="AO125" s="92"/>
      <c r="AP125" s="92"/>
      <c r="AQ125" s="92"/>
      <c r="AR125" s="92"/>
      <c r="AS125" s="66"/>
      <c r="AT125" s="92"/>
      <c r="AU125" s="92"/>
      <c r="AV125" s="92"/>
      <c r="AW125" s="92"/>
      <c r="AX125" s="4"/>
      <c r="AY125" s="4"/>
      <c r="AZ125" s="4"/>
      <c r="BA125" s="4"/>
      <c r="BB125" s="4"/>
      <c r="BC125" s="4"/>
      <c r="BD125" s="4"/>
      <c r="BE125" s="4"/>
      <c r="BF125" s="35"/>
      <c r="BG125" s="35"/>
      <c r="BH125" s="35"/>
    </row>
    <row r="126" spans="1:60" ht="15.75" customHeight="1">
      <c r="A126" s="31"/>
      <c r="B126" s="4"/>
      <c r="C126" s="4"/>
      <c r="D126" s="4"/>
      <c r="E126" s="4"/>
      <c r="F126" s="66"/>
      <c r="G126" s="92"/>
      <c r="H126" s="92"/>
      <c r="I126" s="92"/>
      <c r="J126" s="92"/>
      <c r="K126" s="92"/>
      <c r="L126" s="92"/>
      <c r="M126" s="66"/>
      <c r="N126" s="92"/>
      <c r="O126" s="92"/>
      <c r="P126" s="92"/>
      <c r="Q126" s="92"/>
      <c r="R126" s="92"/>
      <c r="S126" s="66"/>
      <c r="T126" s="92"/>
      <c r="U126" s="92"/>
      <c r="V126" s="92"/>
      <c r="W126" s="92"/>
      <c r="X126" s="92"/>
      <c r="Y126" s="92"/>
      <c r="Z126" s="92"/>
      <c r="AA126" s="66"/>
      <c r="AB126" s="92"/>
      <c r="AC126" s="92"/>
      <c r="AD126" s="92"/>
      <c r="AE126" s="92"/>
      <c r="AF126" s="92"/>
      <c r="AG126" s="92"/>
      <c r="AH126" s="92"/>
      <c r="AI126" s="66"/>
      <c r="AJ126" s="92"/>
      <c r="AK126" s="92"/>
      <c r="AL126" s="92"/>
      <c r="AM126" s="66"/>
      <c r="AN126" s="92"/>
      <c r="AO126" s="92"/>
      <c r="AP126" s="92"/>
      <c r="AQ126" s="92"/>
      <c r="AR126" s="92"/>
      <c r="AS126" s="66"/>
      <c r="AT126" s="92"/>
      <c r="AU126" s="92"/>
      <c r="AV126" s="92"/>
      <c r="AW126" s="92"/>
      <c r="AX126" s="4"/>
      <c r="AY126" s="4"/>
      <c r="AZ126" s="4"/>
      <c r="BA126" s="4"/>
      <c r="BB126" s="4"/>
      <c r="BC126" s="4"/>
      <c r="BD126" s="4"/>
      <c r="BE126" s="4"/>
      <c r="BF126" s="35"/>
      <c r="BG126" s="35"/>
      <c r="BH126" s="35"/>
    </row>
    <row r="127" spans="1:60" ht="15.75" customHeight="1">
      <c r="A127" s="31"/>
      <c r="B127" s="4"/>
      <c r="C127" s="4"/>
      <c r="D127" s="4"/>
      <c r="E127" s="4"/>
      <c r="F127" s="66"/>
      <c r="G127" s="92"/>
      <c r="H127" s="92"/>
      <c r="I127" s="92"/>
      <c r="J127" s="92"/>
      <c r="K127" s="92"/>
      <c r="L127" s="92"/>
      <c r="M127" s="66"/>
      <c r="N127" s="92"/>
      <c r="O127" s="92"/>
      <c r="P127" s="92"/>
      <c r="Q127" s="92"/>
      <c r="R127" s="92"/>
      <c r="S127" s="66"/>
      <c r="T127" s="92"/>
      <c r="U127" s="92"/>
      <c r="V127" s="92"/>
      <c r="W127" s="92"/>
      <c r="X127" s="92"/>
      <c r="Y127" s="92"/>
      <c r="Z127" s="92"/>
      <c r="AA127" s="66"/>
      <c r="AB127" s="92"/>
      <c r="AC127" s="92"/>
      <c r="AD127" s="92"/>
      <c r="AE127" s="92"/>
      <c r="AF127" s="92"/>
      <c r="AG127" s="92"/>
      <c r="AH127" s="92"/>
      <c r="AI127" s="66"/>
      <c r="AJ127" s="92"/>
      <c r="AK127" s="92"/>
      <c r="AL127" s="92"/>
      <c r="AM127" s="66"/>
      <c r="AN127" s="92"/>
      <c r="AO127" s="92"/>
      <c r="AP127" s="92"/>
      <c r="AQ127" s="92"/>
      <c r="AR127" s="92"/>
      <c r="AS127" s="66"/>
      <c r="AT127" s="92"/>
      <c r="AU127" s="92"/>
      <c r="AV127" s="92"/>
      <c r="AW127" s="92"/>
      <c r="AX127" s="4"/>
      <c r="AY127" s="4"/>
      <c r="AZ127" s="4"/>
      <c r="BA127" s="4"/>
      <c r="BB127" s="4"/>
      <c r="BC127" s="4"/>
      <c r="BD127" s="4"/>
      <c r="BE127" s="4"/>
      <c r="BF127" s="35"/>
      <c r="BG127" s="35"/>
      <c r="BH127" s="35"/>
    </row>
    <row r="128" spans="1:60" ht="15.75" customHeight="1">
      <c r="A128" s="31"/>
      <c r="B128" s="4"/>
      <c r="C128" s="4"/>
      <c r="D128" s="4"/>
      <c r="E128" s="4"/>
      <c r="F128" s="66"/>
      <c r="G128" s="92"/>
      <c r="H128" s="92"/>
      <c r="I128" s="92"/>
      <c r="J128" s="92"/>
      <c r="K128" s="92"/>
      <c r="L128" s="92"/>
      <c r="M128" s="66"/>
      <c r="N128" s="92"/>
      <c r="O128" s="92"/>
      <c r="P128" s="92"/>
      <c r="Q128" s="92"/>
      <c r="R128" s="92"/>
      <c r="S128" s="66"/>
      <c r="T128" s="92"/>
      <c r="U128" s="92"/>
      <c r="V128" s="92"/>
      <c r="W128" s="92"/>
      <c r="X128" s="92"/>
      <c r="Y128" s="92"/>
      <c r="Z128" s="92"/>
      <c r="AA128" s="66"/>
      <c r="AB128" s="92"/>
      <c r="AC128" s="92"/>
      <c r="AD128" s="92"/>
      <c r="AE128" s="92"/>
      <c r="AF128" s="92"/>
      <c r="AG128" s="92"/>
      <c r="AH128" s="92"/>
      <c r="AI128" s="66"/>
      <c r="AJ128" s="92"/>
      <c r="AK128" s="92"/>
      <c r="AL128" s="92"/>
      <c r="AM128" s="66"/>
      <c r="AN128" s="92"/>
      <c r="AO128" s="92"/>
      <c r="AP128" s="92"/>
      <c r="AQ128" s="92"/>
      <c r="AR128" s="92"/>
      <c r="AS128" s="66"/>
      <c r="AT128" s="92"/>
      <c r="AU128" s="92"/>
      <c r="AV128" s="92"/>
      <c r="AW128" s="92"/>
      <c r="AX128" s="4"/>
      <c r="AY128" s="4"/>
      <c r="AZ128" s="4"/>
      <c r="BA128" s="4"/>
      <c r="BB128" s="4"/>
      <c r="BC128" s="4"/>
      <c r="BD128" s="4"/>
      <c r="BE128" s="4"/>
      <c r="BF128" s="35"/>
      <c r="BG128" s="35"/>
      <c r="BH128" s="35"/>
    </row>
    <row r="129" spans="1:60" ht="15.75" customHeight="1">
      <c r="A129" s="31"/>
      <c r="B129" s="4"/>
      <c r="C129" s="4"/>
      <c r="D129" s="4"/>
      <c r="E129" s="4"/>
      <c r="F129" s="66"/>
      <c r="G129" s="92"/>
      <c r="H129" s="92"/>
      <c r="I129" s="92"/>
      <c r="J129" s="92"/>
      <c r="K129" s="92"/>
      <c r="L129" s="92"/>
      <c r="M129" s="66"/>
      <c r="N129" s="92"/>
      <c r="O129" s="92"/>
      <c r="P129" s="92"/>
      <c r="Q129" s="92"/>
      <c r="R129" s="92"/>
      <c r="S129" s="66"/>
      <c r="T129" s="92"/>
      <c r="U129" s="92"/>
      <c r="V129" s="92"/>
      <c r="W129" s="92"/>
      <c r="X129" s="92"/>
      <c r="Y129" s="92"/>
      <c r="Z129" s="92"/>
      <c r="AA129" s="66"/>
      <c r="AB129" s="92"/>
      <c r="AC129" s="92"/>
      <c r="AD129" s="92"/>
      <c r="AE129" s="92"/>
      <c r="AF129" s="92"/>
      <c r="AG129" s="92"/>
      <c r="AH129" s="92"/>
      <c r="AI129" s="66"/>
      <c r="AJ129" s="92"/>
      <c r="AK129" s="92"/>
      <c r="AL129" s="92"/>
      <c r="AM129" s="66"/>
      <c r="AN129" s="92"/>
      <c r="AO129" s="92"/>
      <c r="AP129" s="92"/>
      <c r="AQ129" s="92"/>
      <c r="AR129" s="92"/>
      <c r="AS129" s="66"/>
      <c r="AT129" s="92"/>
      <c r="AU129" s="92"/>
      <c r="AV129" s="92"/>
      <c r="AW129" s="92"/>
      <c r="AX129" s="4"/>
      <c r="AY129" s="4"/>
      <c r="AZ129" s="4"/>
      <c r="BA129" s="4"/>
      <c r="BB129" s="4"/>
      <c r="BC129" s="4"/>
      <c r="BD129" s="4"/>
      <c r="BE129" s="4"/>
      <c r="BF129" s="35"/>
      <c r="BG129" s="35"/>
      <c r="BH129" s="35"/>
    </row>
    <row r="130" spans="1:60" ht="15.75" customHeight="1">
      <c r="A130" s="31"/>
      <c r="B130" s="4"/>
      <c r="C130" s="4"/>
      <c r="D130" s="4"/>
      <c r="E130" s="4"/>
      <c r="F130" s="66"/>
      <c r="G130" s="92"/>
      <c r="H130" s="92"/>
      <c r="I130" s="92"/>
      <c r="J130" s="92"/>
      <c r="K130" s="92"/>
      <c r="L130" s="92"/>
      <c r="M130" s="66"/>
      <c r="N130" s="92"/>
      <c r="O130" s="92"/>
      <c r="P130" s="92"/>
      <c r="Q130" s="92"/>
      <c r="R130" s="92"/>
      <c r="S130" s="66"/>
      <c r="T130" s="92"/>
      <c r="U130" s="92"/>
      <c r="V130" s="92"/>
      <c r="W130" s="92"/>
      <c r="X130" s="92"/>
      <c r="Y130" s="92"/>
      <c r="Z130" s="92"/>
      <c r="AA130" s="66"/>
      <c r="AB130" s="92"/>
      <c r="AC130" s="92"/>
      <c r="AD130" s="92"/>
      <c r="AE130" s="92"/>
      <c r="AF130" s="92"/>
      <c r="AG130" s="92"/>
      <c r="AH130" s="92"/>
      <c r="AI130" s="66"/>
      <c r="AJ130" s="92"/>
      <c r="AK130" s="92"/>
      <c r="AL130" s="92"/>
      <c r="AM130" s="66"/>
      <c r="AN130" s="92"/>
      <c r="AO130" s="92"/>
      <c r="AP130" s="92"/>
      <c r="AQ130" s="92"/>
      <c r="AR130" s="92"/>
      <c r="AS130" s="66"/>
      <c r="AT130" s="92"/>
      <c r="AU130" s="92"/>
      <c r="AV130" s="92"/>
      <c r="AW130" s="92"/>
      <c r="AX130" s="4"/>
      <c r="AY130" s="4"/>
      <c r="AZ130" s="4"/>
      <c r="BA130" s="4"/>
      <c r="BB130" s="4"/>
      <c r="BC130" s="4"/>
      <c r="BD130" s="4"/>
      <c r="BE130" s="4"/>
      <c r="BF130" s="35"/>
      <c r="BG130" s="35"/>
      <c r="BH130" s="35"/>
    </row>
    <row r="131" spans="1:60" ht="15.75" customHeight="1">
      <c r="A131" s="31"/>
      <c r="B131" s="4"/>
      <c r="C131" s="4"/>
      <c r="D131" s="4"/>
      <c r="E131" s="4"/>
      <c r="F131" s="66"/>
      <c r="G131" s="92"/>
      <c r="H131" s="92"/>
      <c r="I131" s="92"/>
      <c r="J131" s="92"/>
      <c r="K131" s="92"/>
      <c r="L131" s="92"/>
      <c r="M131" s="66"/>
      <c r="N131" s="92"/>
      <c r="O131" s="92"/>
      <c r="P131" s="92"/>
      <c r="Q131" s="92"/>
      <c r="R131" s="92"/>
      <c r="S131" s="66"/>
      <c r="T131" s="92"/>
      <c r="U131" s="92"/>
      <c r="V131" s="92"/>
      <c r="W131" s="92"/>
      <c r="X131" s="92"/>
      <c r="Y131" s="92"/>
      <c r="Z131" s="92"/>
      <c r="AA131" s="66"/>
      <c r="AB131" s="92"/>
      <c r="AC131" s="92"/>
      <c r="AD131" s="92"/>
      <c r="AE131" s="92"/>
      <c r="AF131" s="92"/>
      <c r="AG131" s="92"/>
      <c r="AH131" s="92"/>
      <c r="AI131" s="66"/>
      <c r="AJ131" s="92"/>
      <c r="AK131" s="92"/>
      <c r="AL131" s="92"/>
      <c r="AM131" s="66"/>
      <c r="AN131" s="92"/>
      <c r="AO131" s="92"/>
      <c r="AP131" s="92"/>
      <c r="AQ131" s="92"/>
      <c r="AR131" s="92"/>
      <c r="AS131" s="66"/>
      <c r="AT131" s="92"/>
      <c r="AU131" s="92"/>
      <c r="AV131" s="92"/>
      <c r="AW131" s="92"/>
      <c r="AX131" s="4"/>
      <c r="AY131" s="4"/>
      <c r="AZ131" s="4"/>
      <c r="BA131" s="4"/>
      <c r="BB131" s="4"/>
      <c r="BC131" s="4"/>
      <c r="BD131" s="4"/>
      <c r="BE131" s="4"/>
      <c r="BF131" s="35"/>
      <c r="BG131" s="35"/>
      <c r="BH131" s="35"/>
    </row>
    <row r="132" spans="1:60" ht="15.75" customHeight="1">
      <c r="A132" s="31"/>
      <c r="B132" s="4"/>
      <c r="C132" s="4"/>
      <c r="D132" s="4"/>
      <c r="E132" s="4"/>
      <c r="F132" s="66"/>
      <c r="G132" s="92"/>
      <c r="H132" s="92"/>
      <c r="I132" s="92"/>
      <c r="J132" s="92"/>
      <c r="K132" s="92"/>
      <c r="L132" s="92"/>
      <c r="M132" s="66"/>
      <c r="N132" s="92"/>
      <c r="O132" s="92"/>
      <c r="P132" s="92"/>
      <c r="Q132" s="92"/>
      <c r="R132" s="92"/>
      <c r="S132" s="66"/>
      <c r="T132" s="92"/>
      <c r="U132" s="92"/>
      <c r="V132" s="92"/>
      <c r="W132" s="92"/>
      <c r="X132" s="92"/>
      <c r="Y132" s="92"/>
      <c r="Z132" s="92"/>
      <c r="AA132" s="66"/>
      <c r="AB132" s="92"/>
      <c r="AC132" s="92"/>
      <c r="AD132" s="92"/>
      <c r="AE132" s="92"/>
      <c r="AF132" s="92"/>
      <c r="AG132" s="92"/>
      <c r="AH132" s="92"/>
      <c r="AI132" s="66"/>
      <c r="AJ132" s="92"/>
      <c r="AK132" s="92"/>
      <c r="AL132" s="92"/>
      <c r="AM132" s="66"/>
      <c r="AN132" s="92"/>
      <c r="AO132" s="92"/>
      <c r="AP132" s="92"/>
      <c r="AQ132" s="92"/>
      <c r="AR132" s="92"/>
      <c r="AS132" s="66"/>
      <c r="AT132" s="92"/>
      <c r="AU132" s="92"/>
      <c r="AV132" s="92"/>
      <c r="AW132" s="92"/>
      <c r="AX132" s="4"/>
      <c r="AY132" s="4"/>
      <c r="AZ132" s="4"/>
      <c r="BA132" s="4"/>
      <c r="BB132" s="4"/>
      <c r="BC132" s="4"/>
      <c r="BD132" s="4"/>
      <c r="BE132" s="4"/>
      <c r="BF132" s="35"/>
      <c r="BG132" s="35"/>
      <c r="BH132" s="35"/>
    </row>
    <row r="133" spans="1:60" ht="15.75" customHeight="1">
      <c r="A133" s="31"/>
      <c r="B133" s="4"/>
      <c r="C133" s="4"/>
      <c r="D133" s="4"/>
      <c r="E133" s="4"/>
      <c r="F133" s="66"/>
      <c r="G133" s="92"/>
      <c r="H133" s="92"/>
      <c r="I133" s="92"/>
      <c r="J133" s="92"/>
      <c r="K133" s="92"/>
      <c r="L133" s="92"/>
      <c r="M133" s="66"/>
      <c r="N133" s="92"/>
      <c r="O133" s="92"/>
      <c r="P133" s="92"/>
      <c r="Q133" s="92"/>
      <c r="R133" s="92"/>
      <c r="S133" s="66"/>
      <c r="T133" s="92"/>
      <c r="U133" s="92"/>
      <c r="V133" s="92"/>
      <c r="W133" s="92"/>
      <c r="X133" s="92"/>
      <c r="Y133" s="92"/>
      <c r="Z133" s="92"/>
      <c r="AA133" s="66"/>
      <c r="AB133" s="92"/>
      <c r="AC133" s="92"/>
      <c r="AD133" s="92"/>
      <c r="AE133" s="92"/>
      <c r="AF133" s="92"/>
      <c r="AG133" s="92"/>
      <c r="AH133" s="92"/>
      <c r="AI133" s="66"/>
      <c r="AJ133" s="92"/>
      <c r="AK133" s="92"/>
      <c r="AL133" s="92"/>
      <c r="AM133" s="66"/>
      <c r="AN133" s="92"/>
      <c r="AO133" s="92"/>
      <c r="AP133" s="92"/>
      <c r="AQ133" s="92"/>
      <c r="AR133" s="92"/>
      <c r="AS133" s="66"/>
      <c r="AT133" s="92"/>
      <c r="AU133" s="92"/>
      <c r="AV133" s="92"/>
      <c r="AW133" s="92"/>
      <c r="AX133" s="4"/>
      <c r="AY133" s="4"/>
      <c r="AZ133" s="4"/>
      <c r="BA133" s="4"/>
      <c r="BB133" s="4"/>
      <c r="BC133" s="4"/>
      <c r="BD133" s="4"/>
      <c r="BE133" s="4"/>
      <c r="BF133" s="35"/>
      <c r="BG133" s="35"/>
      <c r="BH133" s="35"/>
    </row>
    <row r="134" spans="1:60" ht="15.75" customHeight="1">
      <c r="A134" s="31"/>
      <c r="B134" s="4"/>
      <c r="C134" s="4"/>
      <c r="D134" s="4"/>
      <c r="E134" s="4"/>
      <c r="F134" s="66"/>
      <c r="G134" s="92"/>
      <c r="H134" s="92"/>
      <c r="I134" s="92"/>
      <c r="J134" s="92"/>
      <c r="K134" s="92"/>
      <c r="L134" s="92"/>
      <c r="M134" s="66"/>
      <c r="N134" s="92"/>
      <c r="O134" s="92"/>
      <c r="P134" s="92"/>
      <c r="Q134" s="92"/>
      <c r="R134" s="92"/>
      <c r="S134" s="66"/>
      <c r="T134" s="92"/>
      <c r="U134" s="92"/>
      <c r="V134" s="92"/>
      <c r="W134" s="92"/>
      <c r="X134" s="92"/>
      <c r="Y134" s="92"/>
      <c r="Z134" s="92"/>
      <c r="AA134" s="66"/>
      <c r="AB134" s="92"/>
      <c r="AC134" s="92"/>
      <c r="AD134" s="92"/>
      <c r="AE134" s="92"/>
      <c r="AF134" s="92"/>
      <c r="AG134" s="92"/>
      <c r="AH134" s="92"/>
      <c r="AI134" s="66"/>
      <c r="AJ134" s="92"/>
      <c r="AK134" s="92"/>
      <c r="AL134" s="92"/>
      <c r="AM134" s="66"/>
      <c r="AN134" s="92"/>
      <c r="AO134" s="92"/>
      <c r="AP134" s="92"/>
      <c r="AQ134" s="92"/>
      <c r="AR134" s="92"/>
      <c r="AS134" s="66"/>
      <c r="AT134" s="92"/>
      <c r="AU134" s="92"/>
      <c r="AV134" s="92"/>
      <c r="AW134" s="92"/>
      <c r="AX134" s="4"/>
      <c r="AY134" s="4"/>
      <c r="AZ134" s="4"/>
      <c r="BA134" s="4"/>
      <c r="BB134" s="4"/>
      <c r="BC134" s="4"/>
      <c r="BD134" s="4"/>
      <c r="BE134" s="4"/>
      <c r="BF134" s="35"/>
      <c r="BG134" s="35"/>
      <c r="BH134" s="35"/>
    </row>
    <row r="135" spans="1:60" ht="15.75" customHeight="1">
      <c r="A135" s="31"/>
      <c r="B135" s="4"/>
      <c r="C135" s="4"/>
      <c r="D135" s="4"/>
      <c r="E135" s="4"/>
      <c r="F135" s="66"/>
      <c r="G135" s="92"/>
      <c r="H135" s="92"/>
      <c r="I135" s="92"/>
      <c r="J135" s="92"/>
      <c r="K135" s="92"/>
      <c r="L135" s="92"/>
      <c r="M135" s="66"/>
      <c r="N135" s="92"/>
      <c r="O135" s="92"/>
      <c r="P135" s="92"/>
      <c r="Q135" s="92"/>
      <c r="R135" s="92"/>
      <c r="S135" s="66"/>
      <c r="T135" s="92"/>
      <c r="U135" s="92"/>
      <c r="V135" s="92"/>
      <c r="W135" s="92"/>
      <c r="X135" s="92"/>
      <c r="Y135" s="92"/>
      <c r="Z135" s="92"/>
      <c r="AA135" s="66"/>
      <c r="AB135" s="92"/>
      <c r="AC135" s="92"/>
      <c r="AD135" s="92"/>
      <c r="AE135" s="92"/>
      <c r="AF135" s="92"/>
      <c r="AG135" s="92"/>
      <c r="AH135" s="92"/>
      <c r="AI135" s="66"/>
      <c r="AJ135" s="92"/>
      <c r="AK135" s="92"/>
      <c r="AL135" s="92"/>
      <c r="AM135" s="66"/>
      <c r="AN135" s="92"/>
      <c r="AO135" s="92"/>
      <c r="AP135" s="92"/>
      <c r="AQ135" s="92"/>
      <c r="AR135" s="92"/>
      <c r="AS135" s="66"/>
      <c r="AT135" s="92"/>
      <c r="AU135" s="92"/>
      <c r="AV135" s="92"/>
      <c r="AW135" s="92"/>
      <c r="AX135" s="4"/>
      <c r="AY135" s="4"/>
      <c r="AZ135" s="4"/>
      <c r="BA135" s="4"/>
      <c r="BB135" s="4"/>
      <c r="BC135" s="4"/>
      <c r="BD135" s="4"/>
      <c r="BE135" s="4"/>
      <c r="BF135" s="35"/>
      <c r="BG135" s="35"/>
      <c r="BH135" s="35"/>
    </row>
    <row r="136" spans="1:60" ht="15.75" customHeight="1">
      <c r="A136" s="31"/>
      <c r="B136" s="4"/>
      <c r="C136" s="4"/>
      <c r="D136" s="4"/>
      <c r="E136" s="4"/>
      <c r="F136" s="66"/>
      <c r="G136" s="92"/>
      <c r="H136" s="92"/>
      <c r="I136" s="92"/>
      <c r="J136" s="92"/>
      <c r="K136" s="92"/>
      <c r="L136" s="92"/>
      <c r="M136" s="66"/>
      <c r="N136" s="92"/>
      <c r="O136" s="92"/>
      <c r="P136" s="92"/>
      <c r="Q136" s="92"/>
      <c r="R136" s="92"/>
      <c r="S136" s="66"/>
      <c r="T136" s="92"/>
      <c r="U136" s="92"/>
      <c r="V136" s="92"/>
      <c r="W136" s="92"/>
      <c r="X136" s="92"/>
      <c r="Y136" s="92"/>
      <c r="Z136" s="92"/>
      <c r="AA136" s="66"/>
      <c r="AB136" s="92"/>
      <c r="AC136" s="92"/>
      <c r="AD136" s="92"/>
      <c r="AE136" s="92"/>
      <c r="AF136" s="92"/>
      <c r="AG136" s="92"/>
      <c r="AH136" s="92"/>
      <c r="AI136" s="66"/>
      <c r="AJ136" s="92"/>
      <c r="AK136" s="92"/>
      <c r="AL136" s="92"/>
      <c r="AM136" s="66"/>
      <c r="AN136" s="92"/>
      <c r="AO136" s="92"/>
      <c r="AP136" s="92"/>
      <c r="AQ136" s="92"/>
      <c r="AR136" s="92"/>
      <c r="AS136" s="66"/>
      <c r="AT136" s="92"/>
      <c r="AU136" s="92"/>
      <c r="AV136" s="92"/>
      <c r="AW136" s="92"/>
      <c r="AX136" s="4"/>
      <c r="AY136" s="4"/>
      <c r="AZ136" s="4"/>
      <c r="BA136" s="4"/>
      <c r="BB136" s="4"/>
      <c r="BC136" s="4"/>
      <c r="BD136" s="4"/>
      <c r="BE136" s="4"/>
      <c r="BF136" s="35"/>
      <c r="BG136" s="35"/>
      <c r="BH136" s="35"/>
    </row>
    <row r="137" spans="1:60" ht="15.75" customHeight="1">
      <c r="A137" s="31"/>
      <c r="B137" s="4"/>
      <c r="C137" s="4"/>
      <c r="D137" s="4"/>
      <c r="E137" s="4"/>
      <c r="F137" s="66"/>
      <c r="G137" s="92"/>
      <c r="H137" s="92"/>
      <c r="I137" s="92"/>
      <c r="J137" s="92"/>
      <c r="K137" s="92"/>
      <c r="L137" s="92"/>
      <c r="M137" s="66"/>
      <c r="N137" s="92"/>
      <c r="O137" s="92"/>
      <c r="P137" s="92"/>
      <c r="Q137" s="92"/>
      <c r="R137" s="92"/>
      <c r="S137" s="66"/>
      <c r="T137" s="92"/>
      <c r="U137" s="92"/>
      <c r="V137" s="92"/>
      <c r="W137" s="92"/>
      <c r="X137" s="92"/>
      <c r="Y137" s="92"/>
      <c r="Z137" s="92"/>
      <c r="AA137" s="66"/>
      <c r="AB137" s="92"/>
      <c r="AC137" s="92"/>
      <c r="AD137" s="92"/>
      <c r="AE137" s="92"/>
      <c r="AF137" s="92"/>
      <c r="AG137" s="92"/>
      <c r="AH137" s="92"/>
      <c r="AI137" s="66"/>
      <c r="AJ137" s="92"/>
      <c r="AK137" s="92"/>
      <c r="AL137" s="92"/>
      <c r="AM137" s="66"/>
      <c r="AN137" s="92"/>
      <c r="AO137" s="92"/>
      <c r="AP137" s="92"/>
      <c r="AQ137" s="92"/>
      <c r="AR137" s="92"/>
      <c r="AS137" s="66"/>
      <c r="AT137" s="92"/>
      <c r="AU137" s="92"/>
      <c r="AV137" s="92"/>
      <c r="AW137" s="92"/>
      <c r="AX137" s="4"/>
      <c r="AY137" s="4"/>
      <c r="AZ137" s="4"/>
      <c r="BA137" s="4"/>
      <c r="BB137" s="4"/>
      <c r="BC137" s="4"/>
      <c r="BD137" s="4"/>
      <c r="BE137" s="4"/>
      <c r="BF137" s="35"/>
      <c r="BG137" s="35"/>
      <c r="BH137" s="35"/>
    </row>
    <row r="138" spans="1:60" ht="15.75" customHeight="1">
      <c r="A138" s="31"/>
      <c r="B138" s="4"/>
      <c r="C138" s="4"/>
      <c r="D138" s="4"/>
      <c r="E138" s="4"/>
      <c r="F138" s="66"/>
      <c r="G138" s="92"/>
      <c r="H138" s="92"/>
      <c r="I138" s="92"/>
      <c r="J138" s="92"/>
      <c r="K138" s="92"/>
      <c r="L138" s="92"/>
      <c r="M138" s="66"/>
      <c r="N138" s="92"/>
      <c r="O138" s="92"/>
      <c r="P138" s="92"/>
      <c r="Q138" s="92"/>
      <c r="R138" s="92"/>
      <c r="S138" s="66"/>
      <c r="T138" s="92"/>
      <c r="U138" s="92"/>
      <c r="V138" s="92"/>
      <c r="W138" s="92"/>
      <c r="X138" s="92"/>
      <c r="Y138" s="92"/>
      <c r="Z138" s="92"/>
      <c r="AA138" s="66"/>
      <c r="AB138" s="92"/>
      <c r="AC138" s="92"/>
      <c r="AD138" s="92"/>
      <c r="AE138" s="92"/>
      <c r="AF138" s="92"/>
      <c r="AG138" s="92"/>
      <c r="AH138" s="92"/>
      <c r="AI138" s="66"/>
      <c r="AJ138" s="92"/>
      <c r="AK138" s="92"/>
      <c r="AL138" s="92"/>
      <c r="AM138" s="66"/>
      <c r="AN138" s="92"/>
      <c r="AO138" s="92"/>
      <c r="AP138" s="92"/>
      <c r="AQ138" s="92"/>
      <c r="AR138" s="92"/>
      <c r="AS138" s="66"/>
      <c r="AT138" s="92"/>
      <c r="AU138" s="92"/>
      <c r="AV138" s="92"/>
      <c r="AW138" s="92"/>
      <c r="AX138" s="4"/>
      <c r="AY138" s="4"/>
      <c r="AZ138" s="4"/>
      <c r="BA138" s="4"/>
      <c r="BB138" s="4"/>
      <c r="BC138" s="4"/>
      <c r="BD138" s="4"/>
      <c r="BE138" s="4"/>
      <c r="BF138" s="35"/>
      <c r="BG138" s="35"/>
      <c r="BH138" s="35"/>
    </row>
    <row r="139" spans="1:60" ht="15.75" customHeight="1">
      <c r="A139" s="31"/>
      <c r="B139" s="4"/>
      <c r="C139" s="4"/>
      <c r="D139" s="4"/>
      <c r="E139" s="4"/>
      <c r="F139" s="66"/>
      <c r="G139" s="92"/>
      <c r="H139" s="92"/>
      <c r="I139" s="92"/>
      <c r="J139" s="92"/>
      <c r="K139" s="92"/>
      <c r="L139" s="92"/>
      <c r="M139" s="66"/>
      <c r="N139" s="92"/>
      <c r="O139" s="92"/>
      <c r="P139" s="92"/>
      <c r="Q139" s="92"/>
      <c r="R139" s="92"/>
      <c r="S139" s="66"/>
      <c r="T139" s="92"/>
      <c r="U139" s="92"/>
      <c r="V139" s="92"/>
      <c r="W139" s="92"/>
      <c r="X139" s="92"/>
      <c r="Y139" s="92"/>
      <c r="Z139" s="92"/>
      <c r="AA139" s="66"/>
      <c r="AB139" s="92"/>
      <c r="AC139" s="92"/>
      <c r="AD139" s="92"/>
      <c r="AE139" s="92"/>
      <c r="AF139" s="92"/>
      <c r="AG139" s="92"/>
      <c r="AH139" s="92"/>
      <c r="AI139" s="66"/>
      <c r="AJ139" s="92"/>
      <c r="AK139" s="92"/>
      <c r="AL139" s="92"/>
      <c r="AM139" s="66"/>
      <c r="AN139" s="92"/>
      <c r="AO139" s="92"/>
      <c r="AP139" s="92"/>
      <c r="AQ139" s="92"/>
      <c r="AR139" s="92"/>
      <c r="AS139" s="66"/>
      <c r="AT139" s="92"/>
      <c r="AU139" s="92"/>
      <c r="AV139" s="92"/>
      <c r="AW139" s="92"/>
      <c r="AX139" s="4"/>
      <c r="AY139" s="4"/>
      <c r="AZ139" s="4"/>
      <c r="BA139" s="4"/>
      <c r="BB139" s="4"/>
      <c r="BC139" s="4"/>
      <c r="BD139" s="4"/>
      <c r="BE139" s="4"/>
      <c r="BF139" s="35"/>
      <c r="BG139" s="35"/>
      <c r="BH139" s="35"/>
    </row>
    <row r="140" spans="1:60" ht="15.75" customHeight="1">
      <c r="A140" s="31"/>
      <c r="B140" s="4"/>
      <c r="C140" s="4"/>
      <c r="D140" s="4"/>
      <c r="E140" s="4"/>
      <c r="F140" s="66"/>
      <c r="G140" s="92"/>
      <c r="H140" s="92"/>
      <c r="I140" s="92"/>
      <c r="J140" s="92"/>
      <c r="K140" s="92"/>
      <c r="L140" s="92"/>
      <c r="M140" s="66"/>
      <c r="N140" s="92"/>
      <c r="O140" s="92"/>
      <c r="P140" s="92"/>
      <c r="Q140" s="92"/>
      <c r="R140" s="92"/>
      <c r="S140" s="66"/>
      <c r="T140" s="92"/>
      <c r="U140" s="92"/>
      <c r="V140" s="92"/>
      <c r="W140" s="92"/>
      <c r="X140" s="92"/>
      <c r="Y140" s="92"/>
      <c r="Z140" s="92"/>
      <c r="AA140" s="66"/>
      <c r="AB140" s="92"/>
      <c r="AC140" s="92"/>
      <c r="AD140" s="92"/>
      <c r="AE140" s="92"/>
      <c r="AF140" s="92"/>
      <c r="AG140" s="92"/>
      <c r="AH140" s="92"/>
      <c r="AI140" s="66"/>
      <c r="AJ140" s="92"/>
      <c r="AK140" s="92"/>
      <c r="AL140" s="92"/>
      <c r="AM140" s="66"/>
      <c r="AN140" s="92"/>
      <c r="AO140" s="92"/>
      <c r="AP140" s="92"/>
      <c r="AQ140" s="92"/>
      <c r="AR140" s="92"/>
      <c r="AS140" s="66"/>
      <c r="AT140" s="92"/>
      <c r="AU140" s="92"/>
      <c r="AV140" s="92"/>
      <c r="AW140" s="92"/>
      <c r="AX140" s="4"/>
      <c r="AY140" s="4"/>
      <c r="AZ140" s="4"/>
      <c r="BA140" s="4"/>
      <c r="BB140" s="4"/>
      <c r="BC140" s="4"/>
      <c r="BD140" s="4"/>
      <c r="BE140" s="4"/>
      <c r="BF140" s="35"/>
      <c r="BG140" s="35"/>
      <c r="BH140" s="35"/>
    </row>
    <row r="141" spans="1:60" ht="15.75" customHeight="1">
      <c r="A141" s="31"/>
      <c r="B141" s="4"/>
      <c r="C141" s="4"/>
      <c r="D141" s="4"/>
      <c r="E141" s="4"/>
      <c r="F141" s="66"/>
      <c r="G141" s="92"/>
      <c r="H141" s="92"/>
      <c r="I141" s="92"/>
      <c r="J141" s="92"/>
      <c r="K141" s="92"/>
      <c r="L141" s="92"/>
      <c r="M141" s="66"/>
      <c r="N141" s="92"/>
      <c r="O141" s="92"/>
      <c r="P141" s="92"/>
      <c r="Q141" s="92"/>
      <c r="R141" s="92"/>
      <c r="S141" s="66"/>
      <c r="T141" s="92"/>
      <c r="U141" s="92"/>
      <c r="V141" s="92"/>
      <c r="W141" s="92"/>
      <c r="X141" s="92"/>
      <c r="Y141" s="92"/>
      <c r="Z141" s="92"/>
      <c r="AA141" s="66"/>
      <c r="AB141" s="92"/>
      <c r="AC141" s="92"/>
      <c r="AD141" s="92"/>
      <c r="AE141" s="92"/>
      <c r="AF141" s="92"/>
      <c r="AG141" s="92"/>
      <c r="AH141" s="92"/>
      <c r="AI141" s="66"/>
      <c r="AJ141" s="92"/>
      <c r="AK141" s="92"/>
      <c r="AL141" s="92"/>
      <c r="AM141" s="66"/>
      <c r="AN141" s="92"/>
      <c r="AO141" s="92"/>
      <c r="AP141" s="92"/>
      <c r="AQ141" s="92"/>
      <c r="AR141" s="92"/>
      <c r="AS141" s="66"/>
      <c r="AT141" s="92"/>
      <c r="AU141" s="92"/>
      <c r="AV141" s="92"/>
      <c r="AW141" s="92"/>
      <c r="AX141" s="4"/>
      <c r="AY141" s="4"/>
      <c r="AZ141" s="4"/>
      <c r="BA141" s="4"/>
      <c r="BB141" s="4"/>
      <c r="BC141" s="4"/>
      <c r="BD141" s="4"/>
      <c r="BE141" s="4"/>
      <c r="BF141" s="35"/>
      <c r="BG141" s="35"/>
      <c r="BH141" s="35"/>
    </row>
    <row r="142" spans="1:60" ht="15.75" customHeight="1">
      <c r="A142" s="31"/>
      <c r="B142" s="4"/>
      <c r="C142" s="4"/>
      <c r="D142" s="4"/>
      <c r="E142" s="4"/>
      <c r="F142" s="66"/>
      <c r="G142" s="92"/>
      <c r="H142" s="92"/>
      <c r="I142" s="92"/>
      <c r="J142" s="92"/>
      <c r="K142" s="92"/>
      <c r="L142" s="92"/>
      <c r="M142" s="66"/>
      <c r="N142" s="92"/>
      <c r="O142" s="92"/>
      <c r="P142" s="92"/>
      <c r="Q142" s="92"/>
      <c r="R142" s="92"/>
      <c r="S142" s="66"/>
      <c r="T142" s="92"/>
      <c r="U142" s="92"/>
      <c r="V142" s="92"/>
      <c r="W142" s="92"/>
      <c r="X142" s="92"/>
      <c r="Y142" s="92"/>
      <c r="Z142" s="92"/>
      <c r="AA142" s="66"/>
      <c r="AB142" s="92"/>
      <c r="AC142" s="92"/>
      <c r="AD142" s="92"/>
      <c r="AE142" s="92"/>
      <c r="AF142" s="92"/>
      <c r="AG142" s="92"/>
      <c r="AH142" s="92"/>
      <c r="AI142" s="66"/>
      <c r="AJ142" s="92"/>
      <c r="AK142" s="92"/>
      <c r="AL142" s="92"/>
      <c r="AM142" s="66"/>
      <c r="AN142" s="92"/>
      <c r="AO142" s="92"/>
      <c r="AP142" s="92"/>
      <c r="AQ142" s="92"/>
      <c r="AR142" s="92"/>
      <c r="AS142" s="66"/>
      <c r="AT142" s="92"/>
      <c r="AU142" s="92"/>
      <c r="AV142" s="92"/>
      <c r="AW142" s="92"/>
      <c r="AX142" s="4"/>
      <c r="AY142" s="4"/>
      <c r="AZ142" s="4"/>
      <c r="BA142" s="4"/>
      <c r="BB142" s="4"/>
      <c r="BC142" s="4"/>
      <c r="BD142" s="4"/>
      <c r="BE142" s="4"/>
      <c r="BF142" s="35"/>
      <c r="BG142" s="35"/>
      <c r="BH142" s="35"/>
    </row>
    <row r="143" spans="1:60" ht="15.75" customHeight="1">
      <c r="A143" s="31"/>
      <c r="B143" s="4"/>
      <c r="C143" s="4"/>
      <c r="D143" s="4"/>
      <c r="E143" s="4"/>
      <c r="F143" s="66"/>
      <c r="G143" s="92"/>
      <c r="H143" s="92"/>
      <c r="I143" s="92"/>
      <c r="J143" s="92"/>
      <c r="K143" s="92"/>
      <c r="L143" s="92"/>
      <c r="M143" s="66"/>
      <c r="N143" s="92"/>
      <c r="O143" s="92"/>
      <c r="P143" s="92"/>
      <c r="Q143" s="92"/>
      <c r="R143" s="92"/>
      <c r="S143" s="66"/>
      <c r="T143" s="92"/>
      <c r="U143" s="92"/>
      <c r="V143" s="92"/>
      <c r="W143" s="92"/>
      <c r="X143" s="92"/>
      <c r="Y143" s="92"/>
      <c r="Z143" s="92"/>
      <c r="AA143" s="66"/>
      <c r="AB143" s="92"/>
      <c r="AC143" s="92"/>
      <c r="AD143" s="92"/>
      <c r="AE143" s="92"/>
      <c r="AF143" s="92"/>
      <c r="AG143" s="92"/>
      <c r="AH143" s="92"/>
      <c r="AI143" s="66"/>
      <c r="AJ143" s="92"/>
      <c r="AK143" s="92"/>
      <c r="AL143" s="92"/>
      <c r="AM143" s="66"/>
      <c r="AN143" s="92"/>
      <c r="AO143" s="92"/>
      <c r="AP143" s="92"/>
      <c r="AQ143" s="92"/>
      <c r="AR143" s="92"/>
      <c r="AS143" s="66"/>
      <c r="AT143" s="92"/>
      <c r="AU143" s="92"/>
      <c r="AV143" s="92"/>
      <c r="AW143" s="92"/>
      <c r="AX143" s="4"/>
      <c r="AY143" s="4"/>
      <c r="AZ143" s="4"/>
      <c r="BA143" s="4"/>
      <c r="BB143" s="4"/>
      <c r="BC143" s="4"/>
      <c r="BD143" s="4"/>
      <c r="BE143" s="4"/>
      <c r="BF143" s="35"/>
      <c r="BG143" s="35"/>
      <c r="BH143" s="35"/>
    </row>
    <row r="144" spans="1:60" ht="15.75" customHeight="1">
      <c r="A144" s="31"/>
      <c r="B144" s="4"/>
      <c r="C144" s="4"/>
      <c r="D144" s="4"/>
      <c r="E144" s="4"/>
      <c r="F144" s="66"/>
      <c r="G144" s="92"/>
      <c r="H144" s="92"/>
      <c r="I144" s="92"/>
      <c r="J144" s="92"/>
      <c r="K144" s="92"/>
      <c r="L144" s="92"/>
      <c r="M144" s="66"/>
      <c r="N144" s="92"/>
      <c r="O144" s="92"/>
      <c r="P144" s="92"/>
      <c r="Q144" s="92"/>
      <c r="R144" s="92"/>
      <c r="S144" s="66"/>
      <c r="T144" s="92"/>
      <c r="U144" s="92"/>
      <c r="V144" s="92"/>
      <c r="W144" s="92"/>
      <c r="X144" s="92"/>
      <c r="Y144" s="92"/>
      <c r="Z144" s="92"/>
      <c r="AA144" s="66"/>
      <c r="AB144" s="92"/>
      <c r="AC144" s="92"/>
      <c r="AD144" s="92"/>
      <c r="AE144" s="92"/>
      <c r="AF144" s="92"/>
      <c r="AG144" s="92"/>
      <c r="AH144" s="92"/>
      <c r="AI144" s="66"/>
      <c r="AJ144" s="92"/>
      <c r="AK144" s="92"/>
      <c r="AL144" s="92"/>
      <c r="AM144" s="66"/>
      <c r="AN144" s="92"/>
      <c r="AO144" s="92"/>
      <c r="AP144" s="92"/>
      <c r="AQ144" s="92"/>
      <c r="AR144" s="92"/>
      <c r="AS144" s="66"/>
      <c r="AT144" s="92"/>
      <c r="AU144" s="92"/>
      <c r="AV144" s="92"/>
      <c r="AW144" s="92"/>
      <c r="AX144" s="4"/>
      <c r="AY144" s="4"/>
      <c r="AZ144" s="4"/>
      <c r="BA144" s="4"/>
      <c r="BB144" s="4"/>
      <c r="BC144" s="4"/>
      <c r="BD144" s="4"/>
      <c r="BE144" s="4"/>
      <c r="BF144" s="35"/>
      <c r="BG144" s="35"/>
      <c r="BH144" s="35"/>
    </row>
    <row r="145" spans="1:60" ht="15.75" customHeight="1">
      <c r="A145" s="31"/>
      <c r="B145" s="4"/>
      <c r="C145" s="4"/>
      <c r="D145" s="4"/>
      <c r="E145" s="4"/>
      <c r="F145" s="66"/>
      <c r="G145" s="92"/>
      <c r="H145" s="92"/>
      <c r="I145" s="92"/>
      <c r="J145" s="92"/>
      <c r="K145" s="92"/>
      <c r="L145" s="92"/>
      <c r="M145" s="66"/>
      <c r="N145" s="92"/>
      <c r="O145" s="92"/>
      <c r="P145" s="92"/>
      <c r="Q145" s="92"/>
      <c r="R145" s="92"/>
      <c r="S145" s="66"/>
      <c r="T145" s="92"/>
      <c r="U145" s="92"/>
      <c r="V145" s="92"/>
      <c r="W145" s="92"/>
      <c r="X145" s="92"/>
      <c r="Y145" s="92"/>
      <c r="Z145" s="92"/>
      <c r="AA145" s="66"/>
      <c r="AB145" s="92"/>
      <c r="AC145" s="92"/>
      <c r="AD145" s="92"/>
      <c r="AE145" s="92"/>
      <c r="AF145" s="92"/>
      <c r="AG145" s="92"/>
      <c r="AH145" s="92"/>
      <c r="AI145" s="66"/>
      <c r="AJ145" s="92"/>
      <c r="AK145" s="92"/>
      <c r="AL145" s="92"/>
      <c r="AM145" s="66"/>
      <c r="AN145" s="92"/>
      <c r="AO145" s="92"/>
      <c r="AP145" s="92"/>
      <c r="AQ145" s="92"/>
      <c r="AR145" s="92"/>
      <c r="AS145" s="66"/>
      <c r="AT145" s="92"/>
      <c r="AU145" s="92"/>
      <c r="AV145" s="92"/>
      <c r="AW145" s="92"/>
      <c r="AX145" s="4"/>
      <c r="AY145" s="4"/>
      <c r="AZ145" s="4"/>
      <c r="BA145" s="4"/>
      <c r="BB145" s="4"/>
      <c r="BC145" s="4"/>
      <c r="BD145" s="4"/>
      <c r="BE145" s="4"/>
      <c r="BF145" s="35"/>
      <c r="BG145" s="35"/>
      <c r="BH145" s="35"/>
    </row>
    <row r="146" spans="1:60" ht="15.75" customHeight="1">
      <c r="A146" s="31"/>
      <c r="B146" s="4"/>
      <c r="C146" s="4"/>
      <c r="D146" s="4"/>
      <c r="E146" s="4"/>
      <c r="F146" s="66"/>
      <c r="G146" s="92"/>
      <c r="H146" s="92"/>
      <c r="I146" s="92"/>
      <c r="J146" s="92"/>
      <c r="K146" s="92"/>
      <c r="L146" s="92"/>
      <c r="M146" s="66"/>
      <c r="N146" s="92"/>
      <c r="O146" s="92"/>
      <c r="P146" s="92"/>
      <c r="Q146" s="92"/>
      <c r="R146" s="92"/>
      <c r="S146" s="66"/>
      <c r="T146" s="92"/>
      <c r="U146" s="92"/>
      <c r="V146" s="92"/>
      <c r="W146" s="92"/>
      <c r="X146" s="92"/>
      <c r="Y146" s="92"/>
      <c r="Z146" s="92"/>
      <c r="AA146" s="66"/>
      <c r="AB146" s="92"/>
      <c r="AC146" s="92"/>
      <c r="AD146" s="92"/>
      <c r="AE146" s="92"/>
      <c r="AF146" s="92"/>
      <c r="AG146" s="92"/>
      <c r="AH146" s="92"/>
      <c r="AI146" s="66"/>
      <c r="AJ146" s="92"/>
      <c r="AK146" s="92"/>
      <c r="AL146" s="92"/>
      <c r="AM146" s="66"/>
      <c r="AN146" s="92"/>
      <c r="AO146" s="92"/>
      <c r="AP146" s="92"/>
      <c r="AQ146" s="92"/>
      <c r="AR146" s="92"/>
      <c r="AS146" s="66"/>
      <c r="AT146" s="92"/>
      <c r="AU146" s="92"/>
      <c r="AV146" s="92"/>
      <c r="AW146" s="92"/>
      <c r="AX146" s="4"/>
      <c r="AY146" s="4"/>
      <c r="AZ146" s="4"/>
      <c r="BA146" s="4"/>
      <c r="BB146" s="4"/>
      <c r="BC146" s="4"/>
      <c r="BD146" s="4"/>
      <c r="BE146" s="4"/>
      <c r="BF146" s="35"/>
      <c r="BG146" s="35"/>
      <c r="BH146" s="35"/>
    </row>
    <row r="147" spans="1:60" ht="15.75" customHeight="1">
      <c r="A147" s="31"/>
      <c r="B147" s="4"/>
      <c r="C147" s="4"/>
      <c r="D147" s="4"/>
      <c r="E147" s="4"/>
      <c r="F147" s="66"/>
      <c r="G147" s="92"/>
      <c r="H147" s="92"/>
      <c r="I147" s="92"/>
      <c r="J147" s="92"/>
      <c r="K147" s="92"/>
      <c r="L147" s="92"/>
      <c r="M147" s="66"/>
      <c r="N147" s="92"/>
      <c r="O147" s="92"/>
      <c r="P147" s="92"/>
      <c r="Q147" s="92"/>
      <c r="R147" s="92"/>
      <c r="S147" s="66"/>
      <c r="T147" s="92"/>
      <c r="U147" s="92"/>
      <c r="V147" s="92"/>
      <c r="W147" s="92"/>
      <c r="X147" s="92"/>
      <c r="Y147" s="92"/>
      <c r="Z147" s="92"/>
      <c r="AA147" s="66"/>
      <c r="AB147" s="92"/>
      <c r="AC147" s="92"/>
      <c r="AD147" s="92"/>
      <c r="AE147" s="92"/>
      <c r="AF147" s="92"/>
      <c r="AG147" s="92"/>
      <c r="AH147" s="92"/>
      <c r="AI147" s="66"/>
      <c r="AJ147" s="92"/>
      <c r="AK147" s="92"/>
      <c r="AL147" s="92"/>
      <c r="AM147" s="66"/>
      <c r="AN147" s="92"/>
      <c r="AO147" s="92"/>
      <c r="AP147" s="92"/>
      <c r="AQ147" s="92"/>
      <c r="AR147" s="92"/>
      <c r="AS147" s="66"/>
      <c r="AT147" s="92"/>
      <c r="AU147" s="92"/>
      <c r="AV147" s="92"/>
      <c r="AW147" s="92"/>
      <c r="AX147" s="4"/>
      <c r="AY147" s="4"/>
      <c r="AZ147" s="4"/>
      <c r="BA147" s="4"/>
      <c r="BB147" s="4"/>
      <c r="BC147" s="4"/>
      <c r="BD147" s="4"/>
      <c r="BE147" s="4"/>
      <c r="BF147" s="35"/>
      <c r="BG147" s="35"/>
      <c r="BH147" s="35"/>
    </row>
    <row r="148" spans="1:60" ht="15.75" customHeight="1">
      <c r="A148" s="31"/>
      <c r="B148" s="4"/>
      <c r="C148" s="4"/>
      <c r="D148" s="4"/>
      <c r="E148" s="4"/>
      <c r="F148" s="66"/>
      <c r="G148" s="92"/>
      <c r="H148" s="92"/>
      <c r="I148" s="92"/>
      <c r="J148" s="92"/>
      <c r="K148" s="92"/>
      <c r="L148" s="92"/>
      <c r="M148" s="66"/>
      <c r="N148" s="92"/>
      <c r="O148" s="92"/>
      <c r="P148" s="92"/>
      <c r="Q148" s="92"/>
      <c r="R148" s="92"/>
      <c r="S148" s="66"/>
      <c r="T148" s="92"/>
      <c r="U148" s="92"/>
      <c r="V148" s="92"/>
      <c r="W148" s="92"/>
      <c r="X148" s="92"/>
      <c r="Y148" s="92"/>
      <c r="Z148" s="92"/>
      <c r="AA148" s="66"/>
      <c r="AB148" s="92"/>
      <c r="AC148" s="92"/>
      <c r="AD148" s="92"/>
      <c r="AE148" s="92"/>
      <c r="AF148" s="92"/>
      <c r="AG148" s="92"/>
      <c r="AH148" s="92"/>
      <c r="AI148" s="66"/>
      <c r="AJ148" s="92"/>
      <c r="AK148" s="92"/>
      <c r="AL148" s="92"/>
      <c r="AM148" s="66"/>
      <c r="AN148" s="92"/>
      <c r="AO148" s="92"/>
      <c r="AP148" s="92"/>
      <c r="AQ148" s="92"/>
      <c r="AR148" s="92"/>
      <c r="AS148" s="66"/>
      <c r="AT148" s="92"/>
      <c r="AU148" s="92"/>
      <c r="AV148" s="92"/>
      <c r="AW148" s="92"/>
      <c r="AX148" s="4"/>
      <c r="AY148" s="4"/>
      <c r="AZ148" s="4"/>
      <c r="BA148" s="4"/>
      <c r="BB148" s="4"/>
      <c r="BC148" s="4"/>
      <c r="BD148" s="4"/>
      <c r="BE148" s="4"/>
      <c r="BF148" s="35"/>
      <c r="BG148" s="35"/>
      <c r="BH148" s="35"/>
    </row>
    <row r="149" spans="1:60" ht="15.75" customHeight="1">
      <c r="A149" s="31"/>
      <c r="B149" s="4"/>
      <c r="C149" s="4"/>
      <c r="D149" s="4"/>
      <c r="E149" s="4"/>
      <c r="F149" s="66"/>
      <c r="G149" s="92"/>
      <c r="H149" s="92"/>
      <c r="I149" s="92"/>
      <c r="J149" s="92"/>
      <c r="K149" s="92"/>
      <c r="L149" s="92"/>
      <c r="M149" s="66"/>
      <c r="N149" s="92"/>
      <c r="O149" s="92"/>
      <c r="P149" s="92"/>
      <c r="Q149" s="92"/>
      <c r="R149" s="92"/>
      <c r="S149" s="66"/>
      <c r="T149" s="92"/>
      <c r="U149" s="92"/>
      <c r="V149" s="92"/>
      <c r="W149" s="92"/>
      <c r="X149" s="92"/>
      <c r="Y149" s="92"/>
      <c r="Z149" s="92"/>
      <c r="AA149" s="66"/>
      <c r="AB149" s="92"/>
      <c r="AC149" s="92"/>
      <c r="AD149" s="92"/>
      <c r="AE149" s="92"/>
      <c r="AF149" s="92"/>
      <c r="AG149" s="92"/>
      <c r="AH149" s="92"/>
      <c r="AI149" s="66"/>
      <c r="AJ149" s="92"/>
      <c r="AK149" s="92"/>
      <c r="AL149" s="92"/>
      <c r="AM149" s="66"/>
      <c r="AN149" s="92"/>
      <c r="AO149" s="92"/>
      <c r="AP149" s="92"/>
      <c r="AQ149" s="92"/>
      <c r="AR149" s="92"/>
      <c r="AS149" s="66"/>
      <c r="AT149" s="92"/>
      <c r="AU149" s="92"/>
      <c r="AV149" s="92"/>
      <c r="AW149" s="92"/>
      <c r="AX149" s="4"/>
      <c r="AY149" s="4"/>
      <c r="AZ149" s="4"/>
      <c r="BA149" s="4"/>
      <c r="BB149" s="4"/>
      <c r="BC149" s="4"/>
      <c r="BD149" s="4"/>
      <c r="BE149" s="4"/>
      <c r="BF149" s="35"/>
      <c r="BG149" s="35"/>
      <c r="BH149" s="35"/>
    </row>
    <row r="150" spans="1:60" ht="15.75" customHeight="1">
      <c r="A150" s="31"/>
      <c r="B150" s="4"/>
      <c r="C150" s="4"/>
      <c r="D150" s="4"/>
      <c r="E150" s="4"/>
      <c r="F150" s="66"/>
      <c r="G150" s="92"/>
      <c r="H150" s="92"/>
      <c r="I150" s="92"/>
      <c r="J150" s="92"/>
      <c r="K150" s="92"/>
      <c r="L150" s="92"/>
      <c r="M150" s="66"/>
      <c r="N150" s="92"/>
      <c r="O150" s="92"/>
      <c r="P150" s="92"/>
      <c r="Q150" s="92"/>
      <c r="R150" s="92"/>
      <c r="S150" s="66"/>
      <c r="T150" s="92"/>
      <c r="U150" s="92"/>
      <c r="V150" s="92"/>
      <c r="W150" s="92"/>
      <c r="X150" s="92"/>
      <c r="Y150" s="92"/>
      <c r="Z150" s="92"/>
      <c r="AA150" s="66"/>
      <c r="AB150" s="92"/>
      <c r="AC150" s="92"/>
      <c r="AD150" s="92"/>
      <c r="AE150" s="92"/>
      <c r="AF150" s="92"/>
      <c r="AG150" s="92"/>
      <c r="AH150" s="92"/>
      <c r="AI150" s="66"/>
      <c r="AJ150" s="92"/>
      <c r="AK150" s="92"/>
      <c r="AL150" s="92"/>
      <c r="AM150" s="66"/>
      <c r="AN150" s="92"/>
      <c r="AO150" s="92"/>
      <c r="AP150" s="92"/>
      <c r="AQ150" s="92"/>
      <c r="AR150" s="92"/>
      <c r="AS150" s="66"/>
      <c r="AT150" s="92"/>
      <c r="AU150" s="92"/>
      <c r="AV150" s="92"/>
      <c r="AW150" s="92"/>
      <c r="AX150" s="4"/>
      <c r="AY150" s="4"/>
      <c r="AZ150" s="4"/>
      <c r="BA150" s="4"/>
      <c r="BB150" s="4"/>
      <c r="BC150" s="4"/>
      <c r="BD150" s="4"/>
      <c r="BE150" s="4"/>
      <c r="BF150" s="35"/>
      <c r="BG150" s="35"/>
      <c r="BH150" s="35"/>
    </row>
    <row r="151" spans="1:60" ht="15.75" customHeight="1">
      <c r="A151" s="31"/>
      <c r="B151" s="4"/>
      <c r="C151" s="4"/>
      <c r="D151" s="4"/>
      <c r="E151" s="4"/>
      <c r="F151" s="66"/>
      <c r="G151" s="92"/>
      <c r="H151" s="92"/>
      <c r="I151" s="92"/>
      <c r="J151" s="92"/>
      <c r="K151" s="92"/>
      <c r="L151" s="92"/>
      <c r="M151" s="66"/>
      <c r="N151" s="92"/>
      <c r="O151" s="92"/>
      <c r="P151" s="92"/>
      <c r="Q151" s="92"/>
      <c r="R151" s="92"/>
      <c r="S151" s="66"/>
      <c r="T151" s="92"/>
      <c r="U151" s="92"/>
      <c r="V151" s="92"/>
      <c r="W151" s="92"/>
      <c r="X151" s="92"/>
      <c r="Y151" s="92"/>
      <c r="Z151" s="92"/>
      <c r="AA151" s="66"/>
      <c r="AB151" s="92"/>
      <c r="AC151" s="92"/>
      <c r="AD151" s="92"/>
      <c r="AE151" s="92"/>
      <c r="AF151" s="92"/>
      <c r="AG151" s="92"/>
      <c r="AH151" s="92"/>
      <c r="AI151" s="66"/>
      <c r="AJ151" s="92"/>
      <c r="AK151" s="92"/>
      <c r="AL151" s="92"/>
      <c r="AM151" s="66"/>
      <c r="AN151" s="92"/>
      <c r="AO151" s="92"/>
      <c r="AP151" s="92"/>
      <c r="AQ151" s="92"/>
      <c r="AR151" s="92"/>
      <c r="AS151" s="66"/>
      <c r="AT151" s="92"/>
      <c r="AU151" s="92"/>
      <c r="AV151" s="92"/>
      <c r="AW151" s="92"/>
      <c r="AX151" s="4"/>
      <c r="AY151" s="4"/>
      <c r="AZ151" s="4"/>
      <c r="BA151" s="4"/>
      <c r="BB151" s="4"/>
      <c r="BC151" s="4"/>
      <c r="BD151" s="4"/>
      <c r="BE151" s="4"/>
      <c r="BF151" s="35"/>
      <c r="BG151" s="35"/>
      <c r="BH151" s="35"/>
    </row>
    <row r="152" spans="1:60" ht="15.75" customHeight="1">
      <c r="A152" s="31"/>
      <c r="B152" s="4"/>
      <c r="C152" s="4"/>
      <c r="D152" s="4"/>
      <c r="E152" s="4"/>
      <c r="F152" s="66"/>
      <c r="G152" s="92"/>
      <c r="H152" s="92"/>
      <c r="I152" s="92"/>
      <c r="J152" s="92"/>
      <c r="K152" s="92"/>
      <c r="L152" s="92"/>
      <c r="M152" s="66"/>
      <c r="N152" s="92"/>
      <c r="O152" s="92"/>
      <c r="P152" s="92"/>
      <c r="Q152" s="92"/>
      <c r="R152" s="92"/>
      <c r="S152" s="66"/>
      <c r="T152" s="92"/>
      <c r="U152" s="92"/>
      <c r="V152" s="92"/>
      <c r="W152" s="92"/>
      <c r="X152" s="92"/>
      <c r="Y152" s="92"/>
      <c r="Z152" s="92"/>
      <c r="AA152" s="66"/>
      <c r="AB152" s="92"/>
      <c r="AC152" s="92"/>
      <c r="AD152" s="92"/>
      <c r="AE152" s="92"/>
      <c r="AF152" s="92"/>
      <c r="AG152" s="92"/>
      <c r="AH152" s="92"/>
      <c r="AI152" s="66"/>
      <c r="AJ152" s="92"/>
      <c r="AK152" s="92"/>
      <c r="AL152" s="92"/>
      <c r="AM152" s="66"/>
      <c r="AN152" s="92"/>
      <c r="AO152" s="92"/>
      <c r="AP152" s="92"/>
      <c r="AQ152" s="92"/>
      <c r="AR152" s="92"/>
      <c r="AS152" s="66"/>
      <c r="AT152" s="92"/>
      <c r="AU152" s="92"/>
      <c r="AV152" s="92"/>
      <c r="AW152" s="92"/>
      <c r="AX152" s="4"/>
      <c r="AY152" s="4"/>
      <c r="AZ152" s="4"/>
      <c r="BA152" s="4"/>
      <c r="BB152" s="4"/>
      <c r="BC152" s="4"/>
      <c r="BD152" s="4"/>
      <c r="BE152" s="4"/>
      <c r="BF152" s="35"/>
      <c r="BG152" s="35"/>
      <c r="BH152" s="35"/>
    </row>
    <row r="153" spans="1:60" ht="15.75" customHeight="1">
      <c r="A153" s="31"/>
      <c r="B153" s="4"/>
      <c r="C153" s="4"/>
      <c r="D153" s="4"/>
      <c r="E153" s="4"/>
      <c r="F153" s="66"/>
      <c r="G153" s="92"/>
      <c r="H153" s="92"/>
      <c r="I153" s="92"/>
      <c r="J153" s="92"/>
      <c r="K153" s="92"/>
      <c r="L153" s="92"/>
      <c r="M153" s="66"/>
      <c r="N153" s="92"/>
      <c r="O153" s="92"/>
      <c r="P153" s="92"/>
      <c r="Q153" s="92"/>
      <c r="R153" s="92"/>
      <c r="S153" s="66"/>
      <c r="T153" s="92"/>
      <c r="U153" s="92"/>
      <c r="V153" s="92"/>
      <c r="W153" s="92"/>
      <c r="X153" s="92"/>
      <c r="Y153" s="92"/>
      <c r="Z153" s="92"/>
      <c r="AA153" s="66"/>
      <c r="AB153" s="92"/>
      <c r="AC153" s="92"/>
      <c r="AD153" s="92"/>
      <c r="AE153" s="92"/>
      <c r="AF153" s="92"/>
      <c r="AG153" s="92"/>
      <c r="AH153" s="92"/>
      <c r="AI153" s="66"/>
      <c r="AJ153" s="92"/>
      <c r="AK153" s="92"/>
      <c r="AL153" s="92"/>
      <c r="AM153" s="66"/>
      <c r="AN153" s="92"/>
      <c r="AO153" s="92"/>
      <c r="AP153" s="92"/>
      <c r="AQ153" s="92"/>
      <c r="AR153" s="92"/>
      <c r="AS153" s="66"/>
      <c r="AT153" s="92"/>
      <c r="AU153" s="92"/>
      <c r="AV153" s="92"/>
      <c r="AW153" s="92"/>
      <c r="AX153" s="4"/>
      <c r="AY153" s="4"/>
      <c r="AZ153" s="4"/>
      <c r="BA153" s="4"/>
      <c r="BB153" s="4"/>
      <c r="BC153" s="4"/>
      <c r="BD153" s="4"/>
      <c r="BE153" s="4"/>
      <c r="BF153" s="35"/>
      <c r="BG153" s="35"/>
      <c r="BH153" s="35"/>
    </row>
    <row r="154" spans="1:60" ht="15.75" customHeight="1">
      <c r="A154" s="31"/>
      <c r="B154" s="4"/>
      <c r="C154" s="4"/>
      <c r="D154" s="4"/>
      <c r="E154" s="4"/>
      <c r="F154" s="66"/>
      <c r="G154" s="92"/>
      <c r="H154" s="92"/>
      <c r="I154" s="92"/>
      <c r="J154" s="92"/>
      <c r="K154" s="92"/>
      <c r="L154" s="92"/>
      <c r="M154" s="66"/>
      <c r="N154" s="92"/>
      <c r="O154" s="92"/>
      <c r="P154" s="92"/>
      <c r="Q154" s="92"/>
      <c r="R154" s="92"/>
      <c r="S154" s="66"/>
      <c r="T154" s="92"/>
      <c r="U154" s="92"/>
      <c r="V154" s="92"/>
      <c r="W154" s="92"/>
      <c r="X154" s="92"/>
      <c r="Y154" s="92"/>
      <c r="Z154" s="92"/>
      <c r="AA154" s="66"/>
      <c r="AB154" s="92"/>
      <c r="AC154" s="92"/>
      <c r="AD154" s="92"/>
      <c r="AE154" s="92"/>
      <c r="AF154" s="92"/>
      <c r="AG154" s="92"/>
      <c r="AH154" s="92"/>
      <c r="AI154" s="66"/>
      <c r="AJ154" s="92"/>
      <c r="AK154" s="92"/>
      <c r="AL154" s="92"/>
      <c r="AM154" s="66"/>
      <c r="AN154" s="92"/>
      <c r="AO154" s="92"/>
      <c r="AP154" s="92"/>
      <c r="AQ154" s="92"/>
      <c r="AR154" s="92"/>
      <c r="AS154" s="66"/>
      <c r="AT154" s="92"/>
      <c r="AU154" s="92"/>
      <c r="AV154" s="92"/>
      <c r="AW154" s="92"/>
      <c r="AX154" s="4"/>
      <c r="AY154" s="4"/>
      <c r="AZ154" s="4"/>
      <c r="BA154" s="4"/>
      <c r="BB154" s="4"/>
      <c r="BC154" s="4"/>
      <c r="BD154" s="4"/>
      <c r="BE154" s="4"/>
      <c r="BF154" s="35"/>
      <c r="BG154" s="35"/>
      <c r="BH154" s="35"/>
    </row>
    <row r="155" spans="1:60" ht="15.75" customHeight="1">
      <c r="A155" s="31"/>
      <c r="B155" s="4"/>
      <c r="C155" s="4"/>
      <c r="D155" s="4"/>
      <c r="E155" s="4"/>
      <c r="F155" s="66"/>
      <c r="G155" s="92"/>
      <c r="H155" s="92"/>
      <c r="I155" s="92"/>
      <c r="J155" s="92"/>
      <c r="K155" s="92"/>
      <c r="L155" s="92"/>
      <c r="M155" s="66"/>
      <c r="N155" s="92"/>
      <c r="O155" s="92"/>
      <c r="P155" s="92"/>
      <c r="Q155" s="92"/>
      <c r="R155" s="92"/>
      <c r="S155" s="66"/>
      <c r="T155" s="92"/>
      <c r="U155" s="92"/>
      <c r="V155" s="92"/>
      <c r="W155" s="92"/>
      <c r="X155" s="92"/>
      <c r="Y155" s="92"/>
      <c r="Z155" s="92"/>
      <c r="AA155" s="66"/>
      <c r="AB155" s="92"/>
      <c r="AC155" s="92"/>
      <c r="AD155" s="92"/>
      <c r="AE155" s="92"/>
      <c r="AF155" s="92"/>
      <c r="AG155" s="92"/>
      <c r="AH155" s="92"/>
      <c r="AI155" s="66"/>
      <c r="AJ155" s="92"/>
      <c r="AK155" s="92"/>
      <c r="AL155" s="92"/>
      <c r="AM155" s="66"/>
      <c r="AN155" s="92"/>
      <c r="AO155" s="92"/>
      <c r="AP155" s="92"/>
      <c r="AQ155" s="92"/>
      <c r="AR155" s="92"/>
      <c r="AS155" s="66"/>
      <c r="AT155" s="92"/>
      <c r="AU155" s="92"/>
      <c r="AV155" s="92"/>
      <c r="AW155" s="92"/>
      <c r="AX155" s="4"/>
      <c r="AY155" s="4"/>
      <c r="AZ155" s="4"/>
      <c r="BA155" s="4"/>
      <c r="BB155" s="4"/>
      <c r="BC155" s="4"/>
      <c r="BD155" s="4"/>
      <c r="BE155" s="4"/>
      <c r="BF155" s="35"/>
      <c r="BG155" s="35"/>
      <c r="BH155" s="35"/>
    </row>
    <row r="156" spans="1:60" ht="15.75" customHeight="1">
      <c r="A156" s="31"/>
      <c r="B156" s="4"/>
      <c r="C156" s="4"/>
      <c r="D156" s="4"/>
      <c r="E156" s="4"/>
      <c r="F156" s="66"/>
      <c r="G156" s="92"/>
      <c r="H156" s="92"/>
      <c r="I156" s="92"/>
      <c r="J156" s="92"/>
      <c r="K156" s="92"/>
      <c r="L156" s="92"/>
      <c r="M156" s="66"/>
      <c r="N156" s="92"/>
      <c r="O156" s="92"/>
      <c r="P156" s="92"/>
      <c r="Q156" s="92"/>
      <c r="R156" s="92"/>
      <c r="S156" s="66"/>
      <c r="T156" s="92"/>
      <c r="U156" s="92"/>
      <c r="V156" s="92"/>
      <c r="W156" s="92"/>
      <c r="X156" s="92"/>
      <c r="Y156" s="92"/>
      <c r="Z156" s="92"/>
      <c r="AA156" s="66"/>
      <c r="AB156" s="92"/>
      <c r="AC156" s="92"/>
      <c r="AD156" s="92"/>
      <c r="AE156" s="92"/>
      <c r="AF156" s="92"/>
      <c r="AG156" s="92"/>
      <c r="AH156" s="92"/>
      <c r="AI156" s="66"/>
      <c r="AJ156" s="92"/>
      <c r="AK156" s="92"/>
      <c r="AL156" s="92"/>
      <c r="AM156" s="66"/>
      <c r="AN156" s="92"/>
      <c r="AO156" s="92"/>
      <c r="AP156" s="92"/>
      <c r="AQ156" s="92"/>
      <c r="AR156" s="92"/>
      <c r="AS156" s="66"/>
      <c r="AT156" s="92"/>
      <c r="AU156" s="92"/>
      <c r="AV156" s="92"/>
      <c r="AW156" s="92"/>
      <c r="AX156" s="4"/>
      <c r="AY156" s="4"/>
      <c r="AZ156" s="4"/>
      <c r="BA156" s="4"/>
      <c r="BB156" s="4"/>
      <c r="BC156" s="4"/>
      <c r="BD156" s="4"/>
      <c r="BE156" s="4"/>
      <c r="BF156" s="35"/>
      <c r="BG156" s="35"/>
      <c r="BH156" s="35"/>
    </row>
    <row r="157" spans="1:60" ht="15.75" customHeight="1">
      <c r="A157" s="31"/>
      <c r="B157" s="4"/>
      <c r="C157" s="4"/>
      <c r="D157" s="4"/>
      <c r="E157" s="4"/>
      <c r="F157" s="66"/>
      <c r="G157" s="92"/>
      <c r="H157" s="92"/>
      <c r="I157" s="92"/>
      <c r="J157" s="92"/>
      <c r="K157" s="92"/>
      <c r="L157" s="92"/>
      <c r="M157" s="66"/>
      <c r="N157" s="92"/>
      <c r="O157" s="92"/>
      <c r="P157" s="92"/>
      <c r="Q157" s="92"/>
      <c r="R157" s="92"/>
      <c r="S157" s="66"/>
      <c r="T157" s="92"/>
      <c r="U157" s="92"/>
      <c r="V157" s="92"/>
      <c r="W157" s="92"/>
      <c r="X157" s="92"/>
      <c r="Y157" s="92"/>
      <c r="Z157" s="92"/>
      <c r="AA157" s="66"/>
      <c r="AB157" s="92"/>
      <c r="AC157" s="92"/>
      <c r="AD157" s="92"/>
      <c r="AE157" s="92"/>
      <c r="AF157" s="92"/>
      <c r="AG157" s="92"/>
      <c r="AH157" s="92"/>
      <c r="AI157" s="66"/>
      <c r="AJ157" s="92"/>
      <c r="AK157" s="92"/>
      <c r="AL157" s="92"/>
      <c r="AM157" s="66"/>
      <c r="AN157" s="92"/>
      <c r="AO157" s="92"/>
      <c r="AP157" s="92"/>
      <c r="AQ157" s="92"/>
      <c r="AR157" s="92"/>
      <c r="AS157" s="66"/>
      <c r="AT157" s="92"/>
      <c r="AU157" s="92"/>
      <c r="AV157" s="92"/>
      <c r="AW157" s="92"/>
      <c r="AX157" s="4"/>
      <c r="AY157" s="4"/>
      <c r="AZ157" s="4"/>
      <c r="BA157" s="4"/>
      <c r="BB157" s="4"/>
      <c r="BC157" s="4"/>
      <c r="BD157" s="4"/>
      <c r="BE157" s="4"/>
      <c r="BF157" s="35"/>
      <c r="BG157" s="35"/>
      <c r="BH157" s="35"/>
    </row>
    <row r="158" spans="1:60" ht="15.75" customHeight="1">
      <c r="A158" s="31"/>
      <c r="B158" s="4"/>
      <c r="C158" s="4"/>
      <c r="D158" s="4"/>
      <c r="E158" s="4"/>
      <c r="F158" s="66"/>
      <c r="G158" s="92"/>
      <c r="H158" s="92"/>
      <c r="I158" s="92"/>
      <c r="J158" s="92"/>
      <c r="K158" s="92"/>
      <c r="L158" s="92"/>
      <c r="M158" s="66"/>
      <c r="N158" s="92"/>
      <c r="O158" s="92"/>
      <c r="P158" s="92"/>
      <c r="Q158" s="92"/>
      <c r="R158" s="92"/>
      <c r="S158" s="66"/>
      <c r="T158" s="92"/>
      <c r="U158" s="92"/>
      <c r="V158" s="92"/>
      <c r="W158" s="92"/>
      <c r="X158" s="92"/>
      <c r="Y158" s="92"/>
      <c r="Z158" s="92"/>
      <c r="AA158" s="66"/>
      <c r="AB158" s="92"/>
      <c r="AC158" s="92"/>
      <c r="AD158" s="92"/>
      <c r="AE158" s="92"/>
      <c r="AF158" s="92"/>
      <c r="AG158" s="92"/>
      <c r="AH158" s="92"/>
      <c r="AI158" s="66"/>
      <c r="AJ158" s="92"/>
      <c r="AK158" s="92"/>
      <c r="AL158" s="92"/>
      <c r="AM158" s="66"/>
      <c r="AN158" s="92"/>
      <c r="AO158" s="92"/>
      <c r="AP158" s="92"/>
      <c r="AQ158" s="92"/>
      <c r="AR158" s="92"/>
      <c r="AS158" s="66"/>
      <c r="AT158" s="92"/>
      <c r="AU158" s="92"/>
      <c r="AV158" s="92"/>
      <c r="AW158" s="92"/>
      <c r="AX158" s="4"/>
      <c r="AY158" s="4"/>
      <c r="AZ158" s="4"/>
      <c r="BA158" s="4"/>
      <c r="BB158" s="4"/>
      <c r="BC158" s="4"/>
      <c r="BD158" s="4"/>
      <c r="BE158" s="4"/>
      <c r="BF158" s="35"/>
      <c r="BG158" s="35"/>
      <c r="BH158" s="35"/>
    </row>
    <row r="159" spans="1:60" ht="15.75" customHeight="1">
      <c r="A159" s="31"/>
      <c r="B159" s="4"/>
      <c r="C159" s="4"/>
      <c r="D159" s="4"/>
      <c r="E159" s="4"/>
      <c r="F159" s="66"/>
      <c r="G159" s="92"/>
      <c r="H159" s="92"/>
      <c r="I159" s="92"/>
      <c r="J159" s="92"/>
      <c r="K159" s="92"/>
      <c r="L159" s="92"/>
      <c r="M159" s="66"/>
      <c r="N159" s="92"/>
      <c r="O159" s="92"/>
      <c r="P159" s="92"/>
      <c r="Q159" s="92"/>
      <c r="R159" s="92"/>
      <c r="S159" s="66"/>
      <c r="T159" s="92"/>
      <c r="U159" s="92"/>
      <c r="V159" s="92"/>
      <c r="W159" s="92"/>
      <c r="X159" s="92"/>
      <c r="Y159" s="92"/>
      <c r="Z159" s="92"/>
      <c r="AA159" s="66"/>
      <c r="AB159" s="92"/>
      <c r="AC159" s="92"/>
      <c r="AD159" s="92"/>
      <c r="AE159" s="92"/>
      <c r="AF159" s="92"/>
      <c r="AG159" s="92"/>
      <c r="AH159" s="92"/>
      <c r="AI159" s="66"/>
      <c r="AJ159" s="92"/>
      <c r="AK159" s="92"/>
      <c r="AL159" s="92"/>
      <c r="AM159" s="66"/>
      <c r="AN159" s="92"/>
      <c r="AO159" s="92"/>
      <c r="AP159" s="92"/>
      <c r="AQ159" s="92"/>
      <c r="AR159" s="92"/>
      <c r="AS159" s="66"/>
      <c r="AT159" s="92"/>
      <c r="AU159" s="92"/>
      <c r="AV159" s="92"/>
      <c r="AW159" s="92"/>
      <c r="AX159" s="4"/>
      <c r="AY159" s="4"/>
      <c r="AZ159" s="4"/>
      <c r="BA159" s="4"/>
      <c r="BB159" s="4"/>
      <c r="BC159" s="4"/>
      <c r="BD159" s="4"/>
      <c r="BE159" s="4"/>
      <c r="BF159" s="35"/>
      <c r="BG159" s="35"/>
      <c r="BH159" s="35"/>
    </row>
    <row r="160" spans="1:60" ht="15.75" customHeight="1">
      <c r="A160" s="31"/>
      <c r="B160" s="4"/>
      <c r="C160" s="4"/>
      <c r="D160" s="4"/>
      <c r="E160" s="4"/>
      <c r="F160" s="66"/>
      <c r="G160" s="92"/>
      <c r="H160" s="92"/>
      <c r="I160" s="92"/>
      <c r="J160" s="92"/>
      <c r="K160" s="92"/>
      <c r="L160" s="92"/>
      <c r="M160" s="66"/>
      <c r="N160" s="92"/>
      <c r="O160" s="92"/>
      <c r="P160" s="92"/>
      <c r="Q160" s="92"/>
      <c r="R160" s="92"/>
      <c r="S160" s="66"/>
      <c r="T160" s="92"/>
      <c r="U160" s="92"/>
      <c r="V160" s="92"/>
      <c r="W160" s="92"/>
      <c r="X160" s="92"/>
      <c r="Y160" s="92"/>
      <c r="Z160" s="92"/>
      <c r="AA160" s="66"/>
      <c r="AB160" s="92"/>
      <c r="AC160" s="92"/>
      <c r="AD160" s="92"/>
      <c r="AE160" s="92"/>
      <c r="AF160" s="92"/>
      <c r="AG160" s="92"/>
      <c r="AH160" s="92"/>
      <c r="AI160" s="66"/>
      <c r="AJ160" s="92"/>
      <c r="AK160" s="92"/>
      <c r="AL160" s="92"/>
      <c r="AM160" s="66"/>
      <c r="AN160" s="92"/>
      <c r="AO160" s="92"/>
      <c r="AP160" s="92"/>
      <c r="AQ160" s="92"/>
      <c r="AR160" s="92"/>
      <c r="AS160" s="66"/>
      <c r="AT160" s="92"/>
      <c r="AU160" s="92"/>
      <c r="AV160" s="92"/>
      <c r="AW160" s="92"/>
      <c r="AX160" s="4"/>
      <c r="AY160" s="4"/>
      <c r="AZ160" s="4"/>
      <c r="BA160" s="4"/>
      <c r="BB160" s="4"/>
      <c r="BC160" s="4"/>
      <c r="BD160" s="4"/>
      <c r="BE160" s="4"/>
      <c r="BF160" s="35"/>
      <c r="BG160" s="35"/>
      <c r="BH160" s="35"/>
    </row>
    <row r="161" spans="1:60" ht="15.75" customHeight="1">
      <c r="A161" s="31"/>
      <c r="B161" s="4"/>
      <c r="C161" s="4"/>
      <c r="D161" s="4"/>
      <c r="E161" s="4"/>
      <c r="F161" s="66"/>
      <c r="G161" s="92"/>
      <c r="H161" s="92"/>
      <c r="I161" s="92"/>
      <c r="J161" s="92"/>
      <c r="K161" s="92"/>
      <c r="L161" s="92"/>
      <c r="M161" s="66"/>
      <c r="N161" s="92"/>
      <c r="O161" s="92"/>
      <c r="P161" s="92"/>
      <c r="Q161" s="92"/>
      <c r="R161" s="92"/>
      <c r="S161" s="66"/>
      <c r="T161" s="92"/>
      <c r="U161" s="92"/>
      <c r="V161" s="92"/>
      <c r="W161" s="92"/>
      <c r="X161" s="92"/>
      <c r="Y161" s="92"/>
      <c r="Z161" s="92"/>
      <c r="AA161" s="66"/>
      <c r="AB161" s="92"/>
      <c r="AC161" s="92"/>
      <c r="AD161" s="92"/>
      <c r="AE161" s="92"/>
      <c r="AF161" s="92"/>
      <c r="AG161" s="92"/>
      <c r="AH161" s="92"/>
      <c r="AI161" s="66"/>
      <c r="AJ161" s="92"/>
      <c r="AK161" s="92"/>
      <c r="AL161" s="92"/>
      <c r="AM161" s="66"/>
      <c r="AN161" s="92"/>
      <c r="AO161" s="92"/>
      <c r="AP161" s="92"/>
      <c r="AQ161" s="92"/>
      <c r="AR161" s="92"/>
      <c r="AS161" s="66"/>
      <c r="AT161" s="92"/>
      <c r="AU161" s="92"/>
      <c r="AV161" s="92"/>
      <c r="AW161" s="92"/>
      <c r="AX161" s="4"/>
      <c r="AY161" s="4"/>
      <c r="AZ161" s="4"/>
      <c r="BA161" s="4"/>
      <c r="BB161" s="4"/>
      <c r="BC161" s="4"/>
      <c r="BD161" s="4"/>
      <c r="BE161" s="4"/>
      <c r="BF161" s="35"/>
      <c r="BG161" s="35"/>
      <c r="BH161" s="35"/>
    </row>
    <row r="162" spans="1:60" ht="15.75" customHeight="1">
      <c r="A162" s="31"/>
      <c r="B162" s="4"/>
      <c r="C162" s="4"/>
      <c r="D162" s="4"/>
      <c r="E162" s="4"/>
      <c r="F162" s="66"/>
      <c r="G162" s="92"/>
      <c r="H162" s="92"/>
      <c r="I162" s="92"/>
      <c r="J162" s="92"/>
      <c r="K162" s="92"/>
      <c r="L162" s="92"/>
      <c r="M162" s="66"/>
      <c r="N162" s="92"/>
      <c r="O162" s="92"/>
      <c r="P162" s="92"/>
      <c r="Q162" s="92"/>
      <c r="R162" s="92"/>
      <c r="S162" s="66"/>
      <c r="T162" s="92"/>
      <c r="U162" s="92"/>
      <c r="V162" s="92"/>
      <c r="W162" s="92"/>
      <c r="X162" s="92"/>
      <c r="Y162" s="92"/>
      <c r="Z162" s="92"/>
      <c r="AA162" s="66"/>
      <c r="AB162" s="92"/>
      <c r="AC162" s="92"/>
      <c r="AD162" s="92"/>
      <c r="AE162" s="92"/>
      <c r="AF162" s="92"/>
      <c r="AG162" s="92"/>
      <c r="AH162" s="92"/>
      <c r="AI162" s="66"/>
      <c r="AJ162" s="92"/>
      <c r="AK162" s="92"/>
      <c r="AL162" s="92"/>
      <c r="AM162" s="66"/>
      <c r="AN162" s="92"/>
      <c r="AO162" s="92"/>
      <c r="AP162" s="92"/>
      <c r="AQ162" s="92"/>
      <c r="AR162" s="92"/>
      <c r="AS162" s="66"/>
      <c r="AT162" s="92"/>
      <c r="AU162" s="92"/>
      <c r="AV162" s="92"/>
      <c r="AW162" s="92"/>
      <c r="AX162" s="4"/>
      <c r="AY162" s="4"/>
      <c r="AZ162" s="4"/>
      <c r="BA162" s="4"/>
      <c r="BB162" s="4"/>
      <c r="BC162" s="4"/>
      <c r="BD162" s="4"/>
      <c r="BE162" s="4"/>
      <c r="BF162" s="35"/>
      <c r="BG162" s="35"/>
      <c r="BH162" s="35"/>
    </row>
    <row r="163" spans="1:60" ht="15.75" customHeight="1">
      <c r="A163" s="31"/>
      <c r="B163" s="4"/>
      <c r="C163" s="4"/>
      <c r="D163" s="4"/>
      <c r="E163" s="4"/>
      <c r="F163" s="66"/>
      <c r="G163" s="92"/>
      <c r="H163" s="92"/>
      <c r="I163" s="92"/>
      <c r="J163" s="92"/>
      <c r="K163" s="92"/>
      <c r="L163" s="92"/>
      <c r="M163" s="66"/>
      <c r="N163" s="92"/>
      <c r="O163" s="92"/>
      <c r="P163" s="92"/>
      <c r="Q163" s="92"/>
      <c r="R163" s="92"/>
      <c r="S163" s="66"/>
      <c r="T163" s="92"/>
      <c r="U163" s="92"/>
      <c r="V163" s="92"/>
      <c r="W163" s="92"/>
      <c r="X163" s="92"/>
      <c r="Y163" s="92"/>
      <c r="Z163" s="92"/>
      <c r="AA163" s="66"/>
      <c r="AB163" s="92"/>
      <c r="AC163" s="92"/>
      <c r="AD163" s="92"/>
      <c r="AE163" s="92"/>
      <c r="AF163" s="92"/>
      <c r="AG163" s="92"/>
      <c r="AH163" s="92"/>
      <c r="AI163" s="66"/>
      <c r="AJ163" s="92"/>
      <c r="AK163" s="92"/>
      <c r="AL163" s="92"/>
      <c r="AM163" s="66"/>
      <c r="AN163" s="92"/>
      <c r="AO163" s="92"/>
      <c r="AP163" s="92"/>
      <c r="AQ163" s="92"/>
      <c r="AR163" s="92"/>
      <c r="AS163" s="66"/>
      <c r="AT163" s="92"/>
      <c r="AU163" s="92"/>
      <c r="AV163" s="92"/>
      <c r="AW163" s="92"/>
      <c r="AX163" s="4"/>
      <c r="AY163" s="4"/>
      <c r="AZ163" s="4"/>
      <c r="BA163" s="4"/>
      <c r="BB163" s="4"/>
      <c r="BC163" s="4"/>
      <c r="BD163" s="4"/>
      <c r="BE163" s="4"/>
      <c r="BF163" s="35"/>
      <c r="BG163" s="35"/>
      <c r="BH163" s="35"/>
    </row>
    <row r="164" spans="1:60" ht="15.75" customHeight="1">
      <c r="A164" s="31"/>
      <c r="B164" s="4"/>
      <c r="C164" s="4"/>
      <c r="D164" s="4"/>
      <c r="E164" s="4"/>
      <c r="F164" s="66"/>
      <c r="G164" s="92"/>
      <c r="H164" s="92"/>
      <c r="I164" s="92"/>
      <c r="J164" s="92"/>
      <c r="K164" s="92"/>
      <c r="L164" s="92"/>
      <c r="M164" s="66"/>
      <c r="N164" s="92"/>
      <c r="O164" s="92"/>
      <c r="P164" s="92"/>
      <c r="Q164" s="92"/>
      <c r="R164" s="92"/>
      <c r="S164" s="66"/>
      <c r="T164" s="92"/>
      <c r="U164" s="92"/>
      <c r="V164" s="92"/>
      <c r="W164" s="92"/>
      <c r="X164" s="92"/>
      <c r="Y164" s="92"/>
      <c r="Z164" s="92"/>
      <c r="AA164" s="66"/>
      <c r="AB164" s="92"/>
      <c r="AC164" s="92"/>
      <c r="AD164" s="92"/>
      <c r="AE164" s="92"/>
      <c r="AF164" s="92"/>
      <c r="AG164" s="92"/>
      <c r="AH164" s="92"/>
      <c r="AI164" s="66"/>
      <c r="AJ164" s="92"/>
      <c r="AK164" s="92"/>
      <c r="AL164" s="92"/>
      <c r="AM164" s="66"/>
      <c r="AN164" s="92"/>
      <c r="AO164" s="92"/>
      <c r="AP164" s="92"/>
      <c r="AQ164" s="92"/>
      <c r="AR164" s="92"/>
      <c r="AS164" s="66"/>
      <c r="AT164" s="92"/>
      <c r="AU164" s="92"/>
      <c r="AV164" s="92"/>
      <c r="AW164" s="92"/>
      <c r="AX164" s="4"/>
      <c r="AY164" s="4"/>
      <c r="AZ164" s="4"/>
      <c r="BA164" s="4"/>
      <c r="BB164" s="4"/>
      <c r="BC164" s="4"/>
      <c r="BD164" s="4"/>
      <c r="BE164" s="4"/>
      <c r="BF164" s="35"/>
      <c r="BG164" s="35"/>
      <c r="BH164" s="35"/>
    </row>
    <row r="165" spans="1:60" ht="15.75" customHeight="1">
      <c r="A165" s="31"/>
      <c r="B165" s="4"/>
      <c r="C165" s="4"/>
      <c r="D165" s="4"/>
      <c r="E165" s="4"/>
      <c r="F165" s="66"/>
      <c r="G165" s="92"/>
      <c r="H165" s="92"/>
      <c r="I165" s="92"/>
      <c r="J165" s="92"/>
      <c r="K165" s="92"/>
      <c r="L165" s="92"/>
      <c r="M165" s="66"/>
      <c r="N165" s="92"/>
      <c r="O165" s="92"/>
      <c r="P165" s="92"/>
      <c r="Q165" s="92"/>
      <c r="R165" s="92"/>
      <c r="S165" s="66"/>
      <c r="T165" s="92"/>
      <c r="U165" s="92"/>
      <c r="V165" s="92"/>
      <c r="W165" s="92"/>
      <c r="X165" s="92"/>
      <c r="Y165" s="92"/>
      <c r="Z165" s="92"/>
      <c r="AA165" s="66"/>
      <c r="AB165" s="92"/>
      <c r="AC165" s="92"/>
      <c r="AD165" s="92"/>
      <c r="AE165" s="92"/>
      <c r="AF165" s="92"/>
      <c r="AG165" s="92"/>
      <c r="AH165" s="92"/>
      <c r="AI165" s="66"/>
      <c r="AJ165" s="92"/>
      <c r="AK165" s="92"/>
      <c r="AL165" s="92"/>
      <c r="AM165" s="66"/>
      <c r="AN165" s="92"/>
      <c r="AO165" s="92"/>
      <c r="AP165" s="92"/>
      <c r="AQ165" s="92"/>
      <c r="AR165" s="92"/>
      <c r="AS165" s="66"/>
      <c r="AT165" s="92"/>
      <c r="AU165" s="92"/>
      <c r="AV165" s="92"/>
      <c r="AW165" s="92"/>
      <c r="AX165" s="4"/>
      <c r="AY165" s="4"/>
      <c r="AZ165" s="4"/>
      <c r="BA165" s="4"/>
      <c r="BB165" s="4"/>
      <c r="BC165" s="4"/>
      <c r="BD165" s="4"/>
      <c r="BE165" s="4"/>
      <c r="BF165" s="35"/>
      <c r="BG165" s="35"/>
      <c r="BH165" s="35"/>
    </row>
    <row r="166" spans="1:60" ht="15.75" customHeight="1">
      <c r="A166" s="31"/>
      <c r="B166" s="4"/>
      <c r="C166" s="4"/>
      <c r="D166" s="4"/>
      <c r="E166" s="4"/>
      <c r="F166" s="66"/>
      <c r="G166" s="92"/>
      <c r="H166" s="92"/>
      <c r="I166" s="92"/>
      <c r="J166" s="92"/>
      <c r="K166" s="92"/>
      <c r="L166" s="92"/>
      <c r="M166" s="66"/>
      <c r="N166" s="92"/>
      <c r="O166" s="92"/>
      <c r="P166" s="92"/>
      <c r="Q166" s="92"/>
      <c r="R166" s="92"/>
      <c r="S166" s="66"/>
      <c r="T166" s="92"/>
      <c r="U166" s="92"/>
      <c r="V166" s="92"/>
      <c r="W166" s="92"/>
      <c r="X166" s="92"/>
      <c r="Y166" s="92"/>
      <c r="Z166" s="92"/>
      <c r="AA166" s="66"/>
      <c r="AB166" s="92"/>
      <c r="AC166" s="92"/>
      <c r="AD166" s="92"/>
      <c r="AE166" s="92"/>
      <c r="AF166" s="92"/>
      <c r="AG166" s="92"/>
      <c r="AH166" s="92"/>
      <c r="AI166" s="66"/>
      <c r="AJ166" s="92"/>
      <c r="AK166" s="92"/>
      <c r="AL166" s="92"/>
      <c r="AM166" s="66"/>
      <c r="AN166" s="92"/>
      <c r="AO166" s="92"/>
      <c r="AP166" s="92"/>
      <c r="AQ166" s="92"/>
      <c r="AR166" s="92"/>
      <c r="AS166" s="66"/>
      <c r="AT166" s="92"/>
      <c r="AU166" s="92"/>
      <c r="AV166" s="92"/>
      <c r="AW166" s="92"/>
      <c r="AX166" s="4"/>
      <c r="AY166" s="4"/>
      <c r="AZ166" s="4"/>
      <c r="BA166" s="4"/>
      <c r="BB166" s="4"/>
      <c r="BC166" s="4"/>
      <c r="BD166" s="4"/>
      <c r="BE166" s="4"/>
      <c r="BF166" s="35"/>
      <c r="BG166" s="35"/>
      <c r="BH166" s="35"/>
    </row>
    <row r="167" spans="1:60" ht="15.75" customHeight="1">
      <c r="A167" s="31"/>
      <c r="B167" s="4"/>
      <c r="C167" s="4"/>
      <c r="D167" s="4"/>
      <c r="E167" s="4"/>
      <c r="F167" s="66"/>
      <c r="G167" s="92"/>
      <c r="H167" s="92"/>
      <c r="I167" s="92"/>
      <c r="J167" s="92"/>
      <c r="K167" s="92"/>
      <c r="L167" s="92"/>
      <c r="M167" s="66"/>
      <c r="N167" s="92"/>
      <c r="O167" s="92"/>
      <c r="P167" s="92"/>
      <c r="Q167" s="92"/>
      <c r="R167" s="92"/>
      <c r="S167" s="66"/>
      <c r="T167" s="92"/>
      <c r="U167" s="92"/>
      <c r="V167" s="92"/>
      <c r="W167" s="92"/>
      <c r="X167" s="92"/>
      <c r="Y167" s="92"/>
      <c r="Z167" s="92"/>
      <c r="AA167" s="66"/>
      <c r="AB167" s="92"/>
      <c r="AC167" s="92"/>
      <c r="AD167" s="92"/>
      <c r="AE167" s="92"/>
      <c r="AF167" s="92"/>
      <c r="AG167" s="92"/>
      <c r="AH167" s="92"/>
      <c r="AI167" s="66"/>
      <c r="AJ167" s="92"/>
      <c r="AK167" s="92"/>
      <c r="AL167" s="92"/>
      <c r="AM167" s="66"/>
      <c r="AN167" s="92"/>
      <c r="AO167" s="92"/>
      <c r="AP167" s="92"/>
      <c r="AQ167" s="92"/>
      <c r="AR167" s="92"/>
      <c r="AS167" s="66"/>
      <c r="AT167" s="92"/>
      <c r="AU167" s="92"/>
      <c r="AV167" s="92"/>
      <c r="AW167" s="92"/>
      <c r="AX167" s="4"/>
      <c r="AY167" s="4"/>
      <c r="AZ167" s="4"/>
      <c r="BA167" s="4"/>
      <c r="BB167" s="4"/>
      <c r="BC167" s="4"/>
      <c r="BD167" s="4"/>
      <c r="BE167" s="4"/>
      <c r="BF167" s="35"/>
      <c r="BG167" s="35"/>
      <c r="BH167" s="35"/>
    </row>
    <row r="168" spans="1:60" ht="15.75" customHeight="1">
      <c r="A168" s="31"/>
      <c r="B168" s="4"/>
      <c r="C168" s="4"/>
      <c r="D168" s="4"/>
      <c r="E168" s="4"/>
      <c r="F168" s="66"/>
      <c r="G168" s="92"/>
      <c r="H168" s="92"/>
      <c r="I168" s="92"/>
      <c r="J168" s="92"/>
      <c r="K168" s="92"/>
      <c r="L168" s="92"/>
      <c r="M168" s="66"/>
      <c r="N168" s="92"/>
      <c r="O168" s="92"/>
      <c r="P168" s="92"/>
      <c r="Q168" s="92"/>
      <c r="R168" s="92"/>
      <c r="S168" s="66"/>
      <c r="T168" s="92"/>
      <c r="U168" s="92"/>
      <c r="V168" s="92"/>
      <c r="W168" s="92"/>
      <c r="X168" s="92"/>
      <c r="Y168" s="92"/>
      <c r="Z168" s="92"/>
      <c r="AA168" s="66"/>
      <c r="AB168" s="92"/>
      <c r="AC168" s="92"/>
      <c r="AD168" s="92"/>
      <c r="AE168" s="92"/>
      <c r="AF168" s="92"/>
      <c r="AG168" s="92"/>
      <c r="AH168" s="92"/>
      <c r="AI168" s="66"/>
      <c r="AJ168" s="92"/>
      <c r="AK168" s="92"/>
      <c r="AL168" s="92"/>
      <c r="AM168" s="66"/>
      <c r="AN168" s="92"/>
      <c r="AO168" s="92"/>
      <c r="AP168" s="92"/>
      <c r="AQ168" s="92"/>
      <c r="AR168" s="92"/>
      <c r="AS168" s="66"/>
      <c r="AT168" s="92"/>
      <c r="AU168" s="92"/>
      <c r="AV168" s="92"/>
      <c r="AW168" s="92"/>
      <c r="AX168" s="4"/>
      <c r="AY168" s="4"/>
      <c r="AZ168" s="4"/>
      <c r="BA168" s="4"/>
      <c r="BB168" s="4"/>
      <c r="BC168" s="4"/>
      <c r="BD168" s="4"/>
      <c r="BE168" s="4"/>
      <c r="BF168" s="35"/>
      <c r="BG168" s="35"/>
      <c r="BH168" s="35"/>
    </row>
    <row r="169" spans="1:60" ht="15.75" customHeight="1">
      <c r="A169" s="31"/>
      <c r="B169" s="4"/>
      <c r="C169" s="4"/>
      <c r="D169" s="4"/>
      <c r="E169" s="4"/>
      <c r="F169" s="66"/>
      <c r="G169" s="92"/>
      <c r="H169" s="92"/>
      <c r="I169" s="92"/>
      <c r="J169" s="92"/>
      <c r="K169" s="92"/>
      <c r="L169" s="92"/>
      <c r="M169" s="66"/>
      <c r="N169" s="92"/>
      <c r="O169" s="92"/>
      <c r="P169" s="92"/>
      <c r="Q169" s="92"/>
      <c r="R169" s="92"/>
      <c r="S169" s="66"/>
      <c r="T169" s="92"/>
      <c r="U169" s="92"/>
      <c r="V169" s="92"/>
      <c r="W169" s="92"/>
      <c r="X169" s="92"/>
      <c r="Y169" s="92"/>
      <c r="Z169" s="92"/>
      <c r="AA169" s="66"/>
      <c r="AB169" s="92"/>
      <c r="AC169" s="92"/>
      <c r="AD169" s="92"/>
      <c r="AE169" s="92"/>
      <c r="AF169" s="92"/>
      <c r="AG169" s="92"/>
      <c r="AH169" s="92"/>
      <c r="AI169" s="66"/>
      <c r="AJ169" s="92"/>
      <c r="AK169" s="92"/>
      <c r="AL169" s="92"/>
      <c r="AM169" s="66"/>
      <c r="AN169" s="92"/>
      <c r="AO169" s="92"/>
      <c r="AP169" s="92"/>
      <c r="AQ169" s="92"/>
      <c r="AR169" s="92"/>
      <c r="AS169" s="66"/>
      <c r="AT169" s="92"/>
      <c r="AU169" s="92"/>
      <c r="AV169" s="92"/>
      <c r="AW169" s="92"/>
      <c r="AX169" s="4"/>
      <c r="AY169" s="4"/>
      <c r="AZ169" s="4"/>
      <c r="BA169" s="4"/>
      <c r="BB169" s="4"/>
      <c r="BC169" s="4"/>
      <c r="BD169" s="4"/>
      <c r="BE169" s="4"/>
      <c r="BF169" s="35"/>
      <c r="BG169" s="35"/>
      <c r="BH169" s="35"/>
    </row>
    <row r="170" spans="1:60" ht="15.75" customHeight="1">
      <c r="A170" s="31"/>
      <c r="B170" s="4"/>
      <c r="C170" s="4"/>
      <c r="D170" s="4"/>
      <c r="E170" s="4"/>
      <c r="F170" s="66"/>
      <c r="G170" s="92"/>
      <c r="H170" s="92"/>
      <c r="I170" s="92"/>
      <c r="J170" s="92"/>
      <c r="K170" s="92"/>
      <c r="L170" s="92"/>
      <c r="M170" s="66"/>
      <c r="N170" s="92"/>
      <c r="O170" s="92"/>
      <c r="P170" s="92"/>
      <c r="Q170" s="92"/>
      <c r="R170" s="92"/>
      <c r="S170" s="66"/>
      <c r="T170" s="92"/>
      <c r="U170" s="92"/>
      <c r="V170" s="92"/>
      <c r="W170" s="92"/>
      <c r="X170" s="92"/>
      <c r="Y170" s="92"/>
      <c r="Z170" s="92"/>
      <c r="AA170" s="66"/>
      <c r="AB170" s="92"/>
      <c r="AC170" s="92"/>
      <c r="AD170" s="92"/>
      <c r="AE170" s="92"/>
      <c r="AF170" s="92"/>
      <c r="AG170" s="92"/>
      <c r="AH170" s="92"/>
      <c r="AI170" s="66"/>
      <c r="AJ170" s="92"/>
      <c r="AK170" s="92"/>
      <c r="AL170" s="92"/>
      <c r="AM170" s="66"/>
      <c r="AN170" s="92"/>
      <c r="AO170" s="92"/>
      <c r="AP170" s="92"/>
      <c r="AQ170" s="92"/>
      <c r="AR170" s="92"/>
      <c r="AS170" s="66"/>
      <c r="AT170" s="92"/>
      <c r="AU170" s="92"/>
      <c r="AV170" s="92"/>
      <c r="AW170" s="92"/>
      <c r="AX170" s="4"/>
      <c r="AY170" s="4"/>
      <c r="AZ170" s="4"/>
      <c r="BA170" s="4"/>
      <c r="BB170" s="4"/>
      <c r="BC170" s="4"/>
      <c r="BD170" s="4"/>
      <c r="BE170" s="4"/>
      <c r="BF170" s="35"/>
      <c r="BG170" s="35"/>
      <c r="BH170" s="35"/>
    </row>
    <row r="171" spans="1:60" ht="15.75" customHeight="1">
      <c r="A171" s="31"/>
      <c r="B171" s="4"/>
      <c r="C171" s="4"/>
      <c r="D171" s="4"/>
      <c r="E171" s="4"/>
      <c r="F171" s="66"/>
      <c r="G171" s="92"/>
      <c r="H171" s="92"/>
      <c r="I171" s="92"/>
      <c r="J171" s="92"/>
      <c r="K171" s="92"/>
      <c r="L171" s="92"/>
      <c r="M171" s="66"/>
      <c r="N171" s="92"/>
      <c r="O171" s="92"/>
      <c r="P171" s="92"/>
      <c r="Q171" s="92"/>
      <c r="R171" s="92"/>
      <c r="S171" s="66"/>
      <c r="T171" s="92"/>
      <c r="U171" s="92"/>
      <c r="V171" s="92"/>
      <c r="W171" s="92"/>
      <c r="X171" s="92"/>
      <c r="Y171" s="92"/>
      <c r="Z171" s="92"/>
      <c r="AA171" s="66"/>
      <c r="AB171" s="92"/>
      <c r="AC171" s="92"/>
      <c r="AD171" s="92"/>
      <c r="AE171" s="92"/>
      <c r="AF171" s="92"/>
      <c r="AG171" s="92"/>
      <c r="AH171" s="92"/>
      <c r="AI171" s="66"/>
      <c r="AJ171" s="92"/>
      <c r="AK171" s="92"/>
      <c r="AL171" s="92"/>
      <c r="AM171" s="66"/>
      <c r="AN171" s="92"/>
      <c r="AO171" s="92"/>
      <c r="AP171" s="92"/>
      <c r="AQ171" s="92"/>
      <c r="AR171" s="92"/>
      <c r="AS171" s="66"/>
      <c r="AT171" s="92"/>
      <c r="AU171" s="92"/>
      <c r="AV171" s="92"/>
      <c r="AW171" s="92"/>
      <c r="AX171" s="4"/>
      <c r="AY171" s="4"/>
      <c r="AZ171" s="4"/>
      <c r="BA171" s="4"/>
      <c r="BB171" s="4"/>
      <c r="BC171" s="4"/>
      <c r="BD171" s="4"/>
      <c r="BE171" s="4"/>
      <c r="BF171" s="35"/>
      <c r="BG171" s="35"/>
      <c r="BH171" s="35"/>
    </row>
    <row r="172" spans="1:60" ht="15.75" customHeight="1">
      <c r="A172" s="31"/>
      <c r="B172" s="4"/>
      <c r="C172" s="4"/>
      <c r="D172" s="4"/>
      <c r="E172" s="4"/>
      <c r="F172" s="66"/>
      <c r="G172" s="92"/>
      <c r="H172" s="92"/>
      <c r="I172" s="92"/>
      <c r="J172" s="92"/>
      <c r="K172" s="92"/>
      <c r="L172" s="92"/>
      <c r="M172" s="66"/>
      <c r="N172" s="92"/>
      <c r="O172" s="92"/>
      <c r="P172" s="92"/>
      <c r="Q172" s="92"/>
      <c r="R172" s="92"/>
      <c r="S172" s="66"/>
      <c r="T172" s="92"/>
      <c r="U172" s="92"/>
      <c r="V172" s="92"/>
      <c r="W172" s="92"/>
      <c r="X172" s="92"/>
      <c r="Y172" s="92"/>
      <c r="Z172" s="92"/>
      <c r="AA172" s="66"/>
      <c r="AB172" s="92"/>
      <c r="AC172" s="92"/>
      <c r="AD172" s="92"/>
      <c r="AE172" s="92"/>
      <c r="AF172" s="92"/>
      <c r="AG172" s="92"/>
      <c r="AH172" s="92"/>
      <c r="AI172" s="66"/>
      <c r="AJ172" s="92"/>
      <c r="AK172" s="92"/>
      <c r="AL172" s="92"/>
      <c r="AM172" s="66"/>
      <c r="AN172" s="92"/>
      <c r="AO172" s="92"/>
      <c r="AP172" s="92"/>
      <c r="AQ172" s="92"/>
      <c r="AR172" s="92"/>
      <c r="AS172" s="66"/>
      <c r="AT172" s="92"/>
      <c r="AU172" s="92"/>
      <c r="AV172" s="92"/>
      <c r="AW172" s="92"/>
      <c r="AX172" s="4"/>
      <c r="AY172" s="4"/>
      <c r="AZ172" s="4"/>
      <c r="BA172" s="4"/>
      <c r="BB172" s="4"/>
      <c r="BC172" s="4"/>
      <c r="BD172" s="4"/>
      <c r="BE172" s="4"/>
      <c r="BF172" s="35"/>
      <c r="BG172" s="35"/>
      <c r="BH172" s="35"/>
    </row>
    <row r="173" spans="1:60" ht="15.75" customHeight="1">
      <c r="A173" s="31"/>
      <c r="B173" s="4"/>
      <c r="C173" s="4"/>
      <c r="D173" s="4"/>
      <c r="E173" s="4"/>
      <c r="F173" s="66"/>
      <c r="G173" s="92"/>
      <c r="H173" s="92"/>
      <c r="I173" s="92"/>
      <c r="J173" s="92"/>
      <c r="K173" s="92"/>
      <c r="L173" s="92"/>
      <c r="M173" s="66"/>
      <c r="N173" s="92"/>
      <c r="O173" s="92"/>
      <c r="P173" s="92"/>
      <c r="Q173" s="92"/>
      <c r="R173" s="92"/>
      <c r="S173" s="66"/>
      <c r="T173" s="92"/>
      <c r="U173" s="92"/>
      <c r="V173" s="92"/>
      <c r="W173" s="92"/>
      <c r="X173" s="92"/>
      <c r="Y173" s="92"/>
      <c r="Z173" s="92"/>
      <c r="AA173" s="66"/>
      <c r="AB173" s="92"/>
      <c r="AC173" s="92"/>
      <c r="AD173" s="92"/>
      <c r="AE173" s="92"/>
      <c r="AF173" s="92"/>
      <c r="AG173" s="92"/>
      <c r="AH173" s="92"/>
      <c r="AI173" s="66"/>
      <c r="AJ173" s="92"/>
      <c r="AK173" s="92"/>
      <c r="AL173" s="92"/>
      <c r="AM173" s="66"/>
      <c r="AN173" s="92"/>
      <c r="AO173" s="92"/>
      <c r="AP173" s="92"/>
      <c r="AQ173" s="92"/>
      <c r="AR173" s="92"/>
      <c r="AS173" s="66"/>
      <c r="AT173" s="92"/>
      <c r="AU173" s="92"/>
      <c r="AV173" s="92"/>
      <c r="AW173" s="92"/>
      <c r="AX173" s="4"/>
      <c r="AY173" s="4"/>
      <c r="AZ173" s="4"/>
      <c r="BA173" s="4"/>
      <c r="BB173" s="4"/>
      <c r="BC173" s="4"/>
      <c r="BD173" s="4"/>
      <c r="BE173" s="4"/>
      <c r="BF173" s="35"/>
      <c r="BG173" s="35"/>
      <c r="BH173" s="35"/>
    </row>
    <row r="174" spans="1:60" ht="15.75" customHeight="1">
      <c r="A174" s="31"/>
      <c r="B174" s="4"/>
      <c r="C174" s="4"/>
      <c r="D174" s="4"/>
      <c r="E174" s="4"/>
      <c r="F174" s="66"/>
      <c r="G174" s="92"/>
      <c r="H174" s="92"/>
      <c r="I174" s="92"/>
      <c r="J174" s="92"/>
      <c r="K174" s="92"/>
      <c r="L174" s="92"/>
      <c r="M174" s="66"/>
      <c r="N174" s="92"/>
      <c r="O174" s="92"/>
      <c r="P174" s="92"/>
      <c r="Q174" s="92"/>
      <c r="R174" s="92"/>
      <c r="S174" s="66"/>
      <c r="T174" s="92"/>
      <c r="U174" s="92"/>
      <c r="V174" s="92"/>
      <c r="W174" s="92"/>
      <c r="X174" s="92"/>
      <c r="Y174" s="92"/>
      <c r="Z174" s="92"/>
      <c r="AA174" s="66"/>
      <c r="AB174" s="92"/>
      <c r="AC174" s="92"/>
      <c r="AD174" s="92"/>
      <c r="AE174" s="92"/>
      <c r="AF174" s="92"/>
      <c r="AG174" s="92"/>
      <c r="AH174" s="92"/>
      <c r="AI174" s="66"/>
      <c r="AJ174" s="92"/>
      <c r="AK174" s="92"/>
      <c r="AL174" s="92"/>
      <c r="AM174" s="66"/>
      <c r="AN174" s="92"/>
      <c r="AO174" s="92"/>
      <c r="AP174" s="92"/>
      <c r="AQ174" s="92"/>
      <c r="AR174" s="92"/>
      <c r="AS174" s="66"/>
      <c r="AT174" s="92"/>
      <c r="AU174" s="92"/>
      <c r="AV174" s="92"/>
      <c r="AW174" s="92"/>
      <c r="AX174" s="4"/>
      <c r="AY174" s="4"/>
      <c r="AZ174" s="4"/>
      <c r="BA174" s="4"/>
      <c r="BB174" s="4"/>
      <c r="BC174" s="4"/>
      <c r="BD174" s="4"/>
      <c r="BE174" s="4"/>
      <c r="BF174" s="35"/>
      <c r="BG174" s="35"/>
      <c r="BH174" s="35"/>
    </row>
    <row r="175" spans="1:60" ht="15.75" customHeight="1">
      <c r="A175" s="31"/>
      <c r="B175" s="4"/>
      <c r="C175" s="4"/>
      <c r="D175" s="4"/>
      <c r="E175" s="4"/>
      <c r="F175" s="66"/>
      <c r="G175" s="92"/>
      <c r="H175" s="92"/>
      <c r="I175" s="92"/>
      <c r="J175" s="92"/>
      <c r="K175" s="92"/>
      <c r="L175" s="92"/>
      <c r="M175" s="66"/>
      <c r="N175" s="92"/>
      <c r="O175" s="92"/>
      <c r="P175" s="92"/>
      <c r="Q175" s="92"/>
      <c r="R175" s="92"/>
      <c r="S175" s="66"/>
      <c r="T175" s="92"/>
      <c r="U175" s="92"/>
      <c r="V175" s="92"/>
      <c r="W175" s="92"/>
      <c r="X175" s="92"/>
      <c r="Y175" s="92"/>
      <c r="Z175" s="92"/>
      <c r="AA175" s="66"/>
      <c r="AB175" s="92"/>
      <c r="AC175" s="92"/>
      <c r="AD175" s="92"/>
      <c r="AE175" s="92"/>
      <c r="AF175" s="92"/>
      <c r="AG175" s="92"/>
      <c r="AH175" s="92"/>
      <c r="AI175" s="66"/>
      <c r="AJ175" s="92"/>
      <c r="AK175" s="92"/>
      <c r="AL175" s="92"/>
      <c r="AM175" s="66"/>
      <c r="AN175" s="92"/>
      <c r="AO175" s="92"/>
      <c r="AP175" s="92"/>
      <c r="AQ175" s="92"/>
      <c r="AR175" s="92"/>
      <c r="AS175" s="66"/>
      <c r="AT175" s="92"/>
      <c r="AU175" s="92"/>
      <c r="AV175" s="92"/>
      <c r="AW175" s="92"/>
      <c r="AX175" s="4"/>
      <c r="AY175" s="4"/>
      <c r="AZ175" s="4"/>
      <c r="BA175" s="4"/>
      <c r="BB175" s="4"/>
      <c r="BC175" s="4"/>
      <c r="BD175" s="4"/>
      <c r="BE175" s="4"/>
      <c r="BF175" s="35"/>
      <c r="BG175" s="35"/>
      <c r="BH175" s="35"/>
    </row>
    <row r="176" spans="1:60" ht="15.75" customHeight="1">
      <c r="A176" s="31"/>
      <c r="B176" s="4"/>
      <c r="C176" s="4"/>
      <c r="D176" s="4"/>
      <c r="E176" s="4"/>
      <c r="F176" s="66"/>
      <c r="G176" s="92"/>
      <c r="H176" s="92"/>
      <c r="I176" s="92"/>
      <c r="J176" s="92"/>
      <c r="K176" s="92"/>
      <c r="L176" s="92"/>
      <c r="M176" s="66"/>
      <c r="N176" s="92"/>
      <c r="O176" s="92"/>
      <c r="P176" s="92"/>
      <c r="Q176" s="92"/>
      <c r="R176" s="92"/>
      <c r="S176" s="66"/>
      <c r="T176" s="92"/>
      <c r="U176" s="92"/>
      <c r="V176" s="92"/>
      <c r="W176" s="92"/>
      <c r="X176" s="92"/>
      <c r="Y176" s="92"/>
      <c r="Z176" s="92"/>
      <c r="AA176" s="66"/>
      <c r="AB176" s="92"/>
      <c r="AC176" s="92"/>
      <c r="AD176" s="92"/>
      <c r="AE176" s="92"/>
      <c r="AF176" s="92"/>
      <c r="AG176" s="92"/>
      <c r="AH176" s="92"/>
      <c r="AI176" s="66"/>
      <c r="AJ176" s="92"/>
      <c r="AK176" s="92"/>
      <c r="AL176" s="92"/>
      <c r="AM176" s="66"/>
      <c r="AN176" s="92"/>
      <c r="AO176" s="92"/>
      <c r="AP176" s="92"/>
      <c r="AQ176" s="92"/>
      <c r="AR176" s="92"/>
      <c r="AS176" s="66"/>
      <c r="AT176" s="92"/>
      <c r="AU176" s="92"/>
      <c r="AV176" s="92"/>
      <c r="AW176" s="92"/>
      <c r="AX176" s="4"/>
      <c r="AY176" s="4"/>
      <c r="AZ176" s="4"/>
      <c r="BA176" s="4"/>
      <c r="BB176" s="4"/>
      <c r="BC176" s="4"/>
      <c r="BD176" s="4"/>
      <c r="BE176" s="4"/>
      <c r="BF176" s="35"/>
      <c r="BG176" s="35"/>
      <c r="BH176" s="35"/>
    </row>
    <row r="177" spans="1:60" ht="15.75" customHeight="1">
      <c r="A177" s="31"/>
      <c r="B177" s="4"/>
      <c r="C177" s="4"/>
      <c r="D177" s="4"/>
      <c r="E177" s="4"/>
      <c r="F177" s="66"/>
      <c r="G177" s="92"/>
      <c r="H177" s="92"/>
      <c r="I177" s="92"/>
      <c r="J177" s="92"/>
      <c r="K177" s="92"/>
      <c r="L177" s="92"/>
      <c r="M177" s="66"/>
      <c r="N177" s="92"/>
      <c r="O177" s="92"/>
      <c r="P177" s="92"/>
      <c r="Q177" s="92"/>
      <c r="R177" s="92"/>
      <c r="S177" s="66"/>
      <c r="T177" s="92"/>
      <c r="U177" s="92"/>
      <c r="V177" s="92"/>
      <c r="W177" s="92"/>
      <c r="X177" s="92"/>
      <c r="Y177" s="92"/>
      <c r="Z177" s="92"/>
      <c r="AA177" s="66"/>
      <c r="AB177" s="92"/>
      <c r="AC177" s="92"/>
      <c r="AD177" s="92"/>
      <c r="AE177" s="92"/>
      <c r="AF177" s="92"/>
      <c r="AG177" s="92"/>
      <c r="AH177" s="92"/>
      <c r="AI177" s="66"/>
      <c r="AJ177" s="92"/>
      <c r="AK177" s="92"/>
      <c r="AL177" s="92"/>
      <c r="AM177" s="66"/>
      <c r="AN177" s="92"/>
      <c r="AO177" s="92"/>
      <c r="AP177" s="92"/>
      <c r="AQ177" s="92"/>
      <c r="AR177" s="92"/>
      <c r="AS177" s="66"/>
      <c r="AT177" s="92"/>
      <c r="AU177" s="92"/>
      <c r="AV177" s="92"/>
      <c r="AW177" s="92"/>
      <c r="AX177" s="4"/>
      <c r="AY177" s="4"/>
      <c r="AZ177" s="4"/>
      <c r="BA177" s="4"/>
      <c r="BB177" s="4"/>
      <c r="BC177" s="4"/>
      <c r="BD177" s="4"/>
      <c r="BE177" s="4"/>
      <c r="BF177" s="35"/>
      <c r="BG177" s="35"/>
      <c r="BH177" s="35"/>
    </row>
    <row r="178" spans="1:60" ht="15.75" customHeight="1">
      <c r="A178" s="31"/>
      <c r="B178" s="4"/>
      <c r="C178" s="4"/>
      <c r="D178" s="4"/>
      <c r="E178" s="4"/>
      <c r="F178" s="66"/>
      <c r="G178" s="92"/>
      <c r="H178" s="92"/>
      <c r="I178" s="92"/>
      <c r="J178" s="92"/>
      <c r="K178" s="92"/>
      <c r="L178" s="92"/>
      <c r="M178" s="66"/>
      <c r="N178" s="92"/>
      <c r="O178" s="92"/>
      <c r="P178" s="92"/>
      <c r="Q178" s="92"/>
      <c r="R178" s="92"/>
      <c r="S178" s="66"/>
      <c r="T178" s="92"/>
      <c r="U178" s="92"/>
      <c r="V178" s="92"/>
      <c r="W178" s="92"/>
      <c r="X178" s="92"/>
      <c r="Y178" s="92"/>
      <c r="Z178" s="92"/>
      <c r="AA178" s="66"/>
      <c r="AB178" s="92"/>
      <c r="AC178" s="92"/>
      <c r="AD178" s="92"/>
      <c r="AE178" s="92"/>
      <c r="AF178" s="92"/>
      <c r="AG178" s="92"/>
      <c r="AH178" s="92"/>
      <c r="AI178" s="66"/>
      <c r="AJ178" s="92"/>
      <c r="AK178" s="92"/>
      <c r="AL178" s="92"/>
      <c r="AM178" s="66"/>
      <c r="AN178" s="92"/>
      <c r="AO178" s="92"/>
      <c r="AP178" s="92"/>
      <c r="AQ178" s="92"/>
      <c r="AR178" s="92"/>
      <c r="AS178" s="66"/>
      <c r="AT178" s="92"/>
      <c r="AU178" s="92"/>
      <c r="AV178" s="92"/>
      <c r="AW178" s="92"/>
      <c r="AX178" s="4"/>
      <c r="AY178" s="4"/>
      <c r="AZ178" s="4"/>
      <c r="BA178" s="4"/>
      <c r="BB178" s="4"/>
      <c r="BC178" s="4"/>
      <c r="BD178" s="4"/>
      <c r="BE178" s="4"/>
      <c r="BF178" s="35"/>
      <c r="BG178" s="35"/>
      <c r="BH178" s="35"/>
    </row>
    <row r="179" spans="1:60" ht="15.75" customHeight="1">
      <c r="A179" s="31"/>
      <c r="B179" s="4"/>
      <c r="C179" s="4"/>
      <c r="D179" s="4"/>
      <c r="E179" s="4"/>
      <c r="F179" s="66"/>
      <c r="G179" s="92"/>
      <c r="H179" s="92"/>
      <c r="I179" s="92"/>
      <c r="J179" s="92"/>
      <c r="K179" s="92"/>
      <c r="L179" s="92"/>
      <c r="M179" s="66"/>
      <c r="N179" s="92"/>
      <c r="O179" s="92"/>
      <c r="P179" s="92"/>
      <c r="Q179" s="92"/>
      <c r="R179" s="92"/>
      <c r="S179" s="66"/>
      <c r="T179" s="92"/>
      <c r="U179" s="92"/>
      <c r="V179" s="92"/>
      <c r="W179" s="92"/>
      <c r="X179" s="92"/>
      <c r="Y179" s="92"/>
      <c r="Z179" s="92"/>
      <c r="AA179" s="66"/>
      <c r="AB179" s="92"/>
      <c r="AC179" s="92"/>
      <c r="AD179" s="92"/>
      <c r="AE179" s="92"/>
      <c r="AF179" s="92"/>
      <c r="AG179" s="92"/>
      <c r="AH179" s="92"/>
      <c r="AI179" s="66"/>
      <c r="AJ179" s="92"/>
      <c r="AK179" s="92"/>
      <c r="AL179" s="92"/>
      <c r="AM179" s="66"/>
      <c r="AN179" s="92"/>
      <c r="AO179" s="92"/>
      <c r="AP179" s="92"/>
      <c r="AQ179" s="92"/>
      <c r="AR179" s="92"/>
      <c r="AS179" s="66"/>
      <c r="AT179" s="92"/>
      <c r="AU179" s="92"/>
      <c r="AV179" s="92"/>
      <c r="AW179" s="92"/>
      <c r="AX179" s="4"/>
      <c r="AY179" s="4"/>
      <c r="AZ179" s="4"/>
      <c r="BA179" s="4"/>
      <c r="BB179" s="4"/>
      <c r="BC179" s="4"/>
      <c r="BD179" s="4"/>
      <c r="BE179" s="4"/>
      <c r="BF179" s="35"/>
      <c r="BG179" s="35"/>
      <c r="BH179" s="35"/>
    </row>
    <row r="180" spans="1:60" ht="15.75" customHeight="1">
      <c r="A180" s="31"/>
      <c r="B180" s="4"/>
      <c r="C180" s="4"/>
      <c r="D180" s="4"/>
      <c r="E180" s="4"/>
      <c r="F180" s="66"/>
      <c r="G180" s="92"/>
      <c r="H180" s="92"/>
      <c r="I180" s="92"/>
      <c r="J180" s="92"/>
      <c r="K180" s="92"/>
      <c r="L180" s="92"/>
      <c r="M180" s="66"/>
      <c r="N180" s="92"/>
      <c r="O180" s="92"/>
      <c r="P180" s="92"/>
      <c r="Q180" s="92"/>
      <c r="R180" s="92"/>
      <c r="S180" s="66"/>
      <c r="T180" s="92"/>
      <c r="U180" s="92"/>
      <c r="V180" s="92"/>
      <c r="W180" s="92"/>
      <c r="X180" s="92"/>
      <c r="Y180" s="92"/>
      <c r="Z180" s="92"/>
      <c r="AA180" s="66"/>
      <c r="AB180" s="92"/>
      <c r="AC180" s="92"/>
      <c r="AD180" s="92"/>
      <c r="AE180" s="92"/>
      <c r="AF180" s="92"/>
      <c r="AG180" s="92"/>
      <c r="AH180" s="92"/>
      <c r="AI180" s="66"/>
      <c r="AJ180" s="92"/>
      <c r="AK180" s="92"/>
      <c r="AL180" s="92"/>
      <c r="AM180" s="66"/>
      <c r="AN180" s="92"/>
      <c r="AO180" s="92"/>
      <c r="AP180" s="92"/>
      <c r="AQ180" s="92"/>
      <c r="AR180" s="92"/>
      <c r="AS180" s="66"/>
      <c r="AT180" s="92"/>
      <c r="AU180" s="92"/>
      <c r="AV180" s="92"/>
      <c r="AW180" s="92"/>
      <c r="AX180" s="4"/>
      <c r="AY180" s="4"/>
      <c r="AZ180" s="4"/>
      <c r="BA180" s="4"/>
      <c r="BB180" s="4"/>
      <c r="BC180" s="4"/>
      <c r="BD180" s="4"/>
      <c r="BE180" s="4"/>
      <c r="BF180" s="35"/>
      <c r="BG180" s="35"/>
      <c r="BH180" s="35"/>
    </row>
    <row r="181" spans="1:60" ht="15.75" customHeight="1">
      <c r="A181" s="31"/>
      <c r="B181" s="4"/>
      <c r="C181" s="4"/>
      <c r="D181" s="4"/>
      <c r="E181" s="4"/>
      <c r="F181" s="66"/>
      <c r="G181" s="92"/>
      <c r="H181" s="92"/>
      <c r="I181" s="92"/>
      <c r="J181" s="92"/>
      <c r="K181" s="92"/>
      <c r="L181" s="92"/>
      <c r="M181" s="66"/>
      <c r="N181" s="92"/>
      <c r="O181" s="92"/>
      <c r="P181" s="92"/>
      <c r="Q181" s="92"/>
      <c r="R181" s="92"/>
      <c r="S181" s="66"/>
      <c r="T181" s="92"/>
      <c r="U181" s="92"/>
      <c r="V181" s="92"/>
      <c r="W181" s="92"/>
      <c r="X181" s="92"/>
      <c r="Y181" s="92"/>
      <c r="Z181" s="92"/>
      <c r="AA181" s="66"/>
      <c r="AB181" s="92"/>
      <c r="AC181" s="92"/>
      <c r="AD181" s="92"/>
      <c r="AE181" s="92"/>
      <c r="AF181" s="92"/>
      <c r="AG181" s="92"/>
      <c r="AH181" s="92"/>
      <c r="AI181" s="66"/>
      <c r="AJ181" s="92"/>
      <c r="AK181" s="92"/>
      <c r="AL181" s="92"/>
      <c r="AM181" s="66"/>
      <c r="AN181" s="92"/>
      <c r="AO181" s="92"/>
      <c r="AP181" s="92"/>
      <c r="AQ181" s="92"/>
      <c r="AR181" s="92"/>
      <c r="AS181" s="66"/>
      <c r="AT181" s="92"/>
      <c r="AU181" s="92"/>
      <c r="AV181" s="92"/>
      <c r="AW181" s="92"/>
      <c r="AX181" s="4"/>
      <c r="AY181" s="4"/>
      <c r="AZ181" s="4"/>
      <c r="BA181" s="4"/>
      <c r="BB181" s="4"/>
      <c r="BC181" s="4"/>
      <c r="BD181" s="4"/>
      <c r="BE181" s="4"/>
      <c r="BF181" s="35"/>
      <c r="BG181" s="35"/>
      <c r="BH181" s="35"/>
    </row>
    <row r="182" spans="1:60" ht="15.75" customHeight="1">
      <c r="A182" s="31"/>
      <c r="B182" s="4"/>
      <c r="C182" s="4"/>
      <c r="D182" s="4"/>
      <c r="E182" s="4"/>
      <c r="F182" s="66"/>
      <c r="G182" s="92"/>
      <c r="H182" s="92"/>
      <c r="I182" s="92"/>
      <c r="J182" s="92"/>
      <c r="K182" s="92"/>
      <c r="L182" s="92"/>
      <c r="M182" s="66"/>
      <c r="N182" s="92"/>
      <c r="O182" s="92"/>
      <c r="P182" s="92"/>
      <c r="Q182" s="92"/>
      <c r="R182" s="92"/>
      <c r="S182" s="66"/>
      <c r="T182" s="92"/>
      <c r="U182" s="92"/>
      <c r="V182" s="92"/>
      <c r="W182" s="92"/>
      <c r="X182" s="92"/>
      <c r="Y182" s="92"/>
      <c r="Z182" s="92"/>
      <c r="AA182" s="66"/>
      <c r="AB182" s="92"/>
      <c r="AC182" s="92"/>
      <c r="AD182" s="92"/>
      <c r="AE182" s="92"/>
      <c r="AF182" s="92"/>
      <c r="AG182" s="92"/>
      <c r="AH182" s="92"/>
      <c r="AI182" s="66"/>
      <c r="AJ182" s="92"/>
      <c r="AK182" s="92"/>
      <c r="AL182" s="92"/>
      <c r="AM182" s="66"/>
      <c r="AN182" s="92"/>
      <c r="AO182" s="92"/>
      <c r="AP182" s="92"/>
      <c r="AQ182" s="92"/>
      <c r="AR182" s="92"/>
      <c r="AS182" s="66"/>
      <c r="AT182" s="92"/>
      <c r="AU182" s="92"/>
      <c r="AV182" s="92"/>
      <c r="AW182" s="92"/>
      <c r="AX182" s="4"/>
      <c r="AY182" s="4"/>
      <c r="AZ182" s="4"/>
      <c r="BA182" s="4"/>
      <c r="BB182" s="4"/>
      <c r="BC182" s="4"/>
      <c r="BD182" s="4"/>
      <c r="BE182" s="4"/>
      <c r="BF182" s="35"/>
      <c r="BG182" s="35"/>
      <c r="BH182" s="35"/>
    </row>
    <row r="183" spans="1:60" ht="15.75" customHeight="1">
      <c r="A183" s="31"/>
      <c r="B183" s="4"/>
      <c r="C183" s="4"/>
      <c r="D183" s="4"/>
      <c r="E183" s="4"/>
      <c r="F183" s="66"/>
      <c r="G183" s="92"/>
      <c r="H183" s="92"/>
      <c r="I183" s="92"/>
      <c r="J183" s="92"/>
      <c r="K183" s="92"/>
      <c r="L183" s="92"/>
      <c r="M183" s="66"/>
      <c r="N183" s="92"/>
      <c r="O183" s="92"/>
      <c r="P183" s="92"/>
      <c r="Q183" s="92"/>
      <c r="R183" s="92"/>
      <c r="S183" s="66"/>
      <c r="T183" s="92"/>
      <c r="U183" s="92"/>
      <c r="V183" s="92"/>
      <c r="W183" s="92"/>
      <c r="X183" s="92"/>
      <c r="Y183" s="92"/>
      <c r="Z183" s="92"/>
      <c r="AA183" s="66"/>
      <c r="AB183" s="92"/>
      <c r="AC183" s="92"/>
      <c r="AD183" s="92"/>
      <c r="AE183" s="92"/>
      <c r="AF183" s="92"/>
      <c r="AG183" s="92"/>
      <c r="AH183" s="92"/>
      <c r="AI183" s="66"/>
      <c r="AJ183" s="92"/>
      <c r="AK183" s="92"/>
      <c r="AL183" s="92"/>
      <c r="AM183" s="66"/>
      <c r="AN183" s="92"/>
      <c r="AO183" s="92"/>
      <c r="AP183" s="92"/>
      <c r="AQ183" s="92"/>
      <c r="AR183" s="92"/>
      <c r="AS183" s="66"/>
      <c r="AT183" s="92"/>
      <c r="AU183" s="92"/>
      <c r="AV183" s="92"/>
      <c r="AW183" s="92"/>
      <c r="AX183" s="4"/>
      <c r="AY183" s="4"/>
      <c r="AZ183" s="4"/>
      <c r="BA183" s="4"/>
      <c r="BB183" s="4"/>
      <c r="BC183" s="4"/>
      <c r="BD183" s="4"/>
      <c r="BE183" s="4"/>
      <c r="BF183" s="35"/>
      <c r="BG183" s="35"/>
      <c r="BH183" s="35"/>
    </row>
    <row r="184" spans="1:60" ht="15.75" customHeight="1">
      <c r="A184" s="31"/>
      <c r="B184" s="4"/>
      <c r="C184" s="4"/>
      <c r="D184" s="4"/>
      <c r="E184" s="4"/>
      <c r="F184" s="66"/>
      <c r="G184" s="92"/>
      <c r="H184" s="92"/>
      <c r="I184" s="92"/>
      <c r="J184" s="92"/>
      <c r="K184" s="92"/>
      <c r="L184" s="92"/>
      <c r="M184" s="66"/>
      <c r="N184" s="92"/>
      <c r="O184" s="92"/>
      <c r="P184" s="92"/>
      <c r="Q184" s="92"/>
      <c r="R184" s="92"/>
      <c r="S184" s="66"/>
      <c r="T184" s="92"/>
      <c r="U184" s="92"/>
      <c r="V184" s="92"/>
      <c r="W184" s="92"/>
      <c r="X184" s="92"/>
      <c r="Y184" s="92"/>
      <c r="Z184" s="92"/>
      <c r="AA184" s="66"/>
      <c r="AB184" s="92"/>
      <c r="AC184" s="92"/>
      <c r="AD184" s="92"/>
      <c r="AE184" s="92"/>
      <c r="AF184" s="92"/>
      <c r="AG184" s="92"/>
      <c r="AH184" s="92"/>
      <c r="AI184" s="66"/>
      <c r="AJ184" s="92"/>
      <c r="AK184" s="92"/>
      <c r="AL184" s="92"/>
      <c r="AM184" s="66"/>
      <c r="AN184" s="92"/>
      <c r="AO184" s="92"/>
      <c r="AP184" s="92"/>
      <c r="AQ184" s="92"/>
      <c r="AR184" s="92"/>
      <c r="AS184" s="66"/>
      <c r="AT184" s="92"/>
      <c r="AU184" s="92"/>
      <c r="AV184" s="92"/>
      <c r="AW184" s="92"/>
      <c r="AX184" s="4"/>
      <c r="AY184" s="4"/>
      <c r="AZ184" s="4"/>
      <c r="BA184" s="4"/>
      <c r="BB184" s="4"/>
      <c r="BC184" s="4"/>
      <c r="BD184" s="4"/>
      <c r="BE184" s="4"/>
      <c r="BF184" s="35"/>
      <c r="BG184" s="35"/>
      <c r="BH184" s="35"/>
    </row>
    <row r="185" spans="1:60" ht="15.75" customHeight="1">
      <c r="A185" s="31"/>
      <c r="B185" s="4"/>
      <c r="C185" s="4"/>
      <c r="D185" s="4"/>
      <c r="E185" s="4"/>
      <c r="F185" s="66"/>
      <c r="G185" s="92"/>
      <c r="H185" s="92"/>
      <c r="I185" s="92"/>
      <c r="J185" s="92"/>
      <c r="K185" s="92"/>
      <c r="L185" s="92"/>
      <c r="M185" s="66"/>
      <c r="N185" s="92"/>
      <c r="O185" s="92"/>
      <c r="P185" s="92"/>
      <c r="Q185" s="92"/>
      <c r="R185" s="92"/>
      <c r="S185" s="66"/>
      <c r="T185" s="92"/>
      <c r="U185" s="92"/>
      <c r="V185" s="92"/>
      <c r="W185" s="92"/>
      <c r="X185" s="92"/>
      <c r="Y185" s="92"/>
      <c r="Z185" s="92"/>
      <c r="AA185" s="66"/>
      <c r="AB185" s="92"/>
      <c r="AC185" s="92"/>
      <c r="AD185" s="92"/>
      <c r="AE185" s="92"/>
      <c r="AF185" s="92"/>
      <c r="AG185" s="92"/>
      <c r="AH185" s="92"/>
      <c r="AI185" s="66"/>
      <c r="AJ185" s="92"/>
      <c r="AK185" s="92"/>
      <c r="AL185" s="92"/>
      <c r="AM185" s="66"/>
      <c r="AN185" s="92"/>
      <c r="AO185" s="92"/>
      <c r="AP185" s="92"/>
      <c r="AQ185" s="92"/>
      <c r="AR185" s="92"/>
      <c r="AS185" s="66"/>
      <c r="AT185" s="92"/>
      <c r="AU185" s="92"/>
      <c r="AV185" s="92"/>
      <c r="AW185" s="92"/>
      <c r="AX185" s="4"/>
      <c r="AY185" s="4"/>
      <c r="AZ185" s="4"/>
      <c r="BA185" s="4"/>
      <c r="BB185" s="4"/>
      <c r="BC185" s="4"/>
      <c r="BD185" s="4"/>
      <c r="BE185" s="4"/>
      <c r="BF185" s="35"/>
      <c r="BG185" s="35"/>
      <c r="BH185" s="35"/>
    </row>
    <row r="186" spans="1:60" ht="15.75" customHeight="1">
      <c r="A186" s="31"/>
      <c r="B186" s="4"/>
      <c r="C186" s="4"/>
      <c r="D186" s="4"/>
      <c r="E186" s="4"/>
      <c r="F186" s="66"/>
      <c r="G186" s="92"/>
      <c r="H186" s="92"/>
      <c r="I186" s="92"/>
      <c r="J186" s="92"/>
      <c r="K186" s="92"/>
      <c r="L186" s="92"/>
      <c r="M186" s="66"/>
      <c r="N186" s="92"/>
      <c r="O186" s="92"/>
      <c r="P186" s="92"/>
      <c r="Q186" s="92"/>
      <c r="R186" s="92"/>
      <c r="S186" s="66"/>
      <c r="T186" s="92"/>
      <c r="U186" s="92"/>
      <c r="V186" s="92"/>
      <c r="W186" s="92"/>
      <c r="X186" s="92"/>
      <c r="Y186" s="92"/>
      <c r="Z186" s="92"/>
      <c r="AA186" s="66"/>
      <c r="AB186" s="92"/>
      <c r="AC186" s="92"/>
      <c r="AD186" s="92"/>
      <c r="AE186" s="92"/>
      <c r="AF186" s="92"/>
      <c r="AG186" s="92"/>
      <c r="AH186" s="92"/>
      <c r="AI186" s="66"/>
      <c r="AJ186" s="92"/>
      <c r="AK186" s="92"/>
      <c r="AL186" s="92"/>
      <c r="AM186" s="66"/>
      <c r="AN186" s="92"/>
      <c r="AO186" s="92"/>
      <c r="AP186" s="92"/>
      <c r="AQ186" s="92"/>
      <c r="AR186" s="92"/>
      <c r="AS186" s="66"/>
      <c r="AT186" s="92"/>
      <c r="AU186" s="92"/>
      <c r="AV186" s="92"/>
      <c r="AW186" s="92"/>
      <c r="AX186" s="4"/>
      <c r="AY186" s="4"/>
      <c r="AZ186" s="4"/>
      <c r="BA186" s="4"/>
      <c r="BB186" s="4"/>
      <c r="BC186" s="4"/>
      <c r="BD186" s="4"/>
      <c r="BE186" s="4"/>
      <c r="BF186" s="35"/>
      <c r="BG186" s="35"/>
      <c r="BH186" s="35"/>
    </row>
    <row r="187" spans="1:60" ht="15.75" customHeight="1">
      <c r="A187" s="31"/>
      <c r="B187" s="4"/>
      <c r="C187" s="4"/>
      <c r="D187" s="4"/>
      <c r="E187" s="4"/>
      <c r="F187" s="66"/>
      <c r="G187" s="92"/>
      <c r="H187" s="92"/>
      <c r="I187" s="92"/>
      <c r="J187" s="92"/>
      <c r="K187" s="92"/>
      <c r="L187" s="92"/>
      <c r="M187" s="66"/>
      <c r="N187" s="92"/>
      <c r="O187" s="92"/>
      <c r="P187" s="92"/>
      <c r="Q187" s="92"/>
      <c r="R187" s="92"/>
      <c r="S187" s="66"/>
      <c r="T187" s="92"/>
      <c r="U187" s="92"/>
      <c r="V187" s="92"/>
      <c r="W187" s="92"/>
      <c r="X187" s="92"/>
      <c r="Y187" s="92"/>
      <c r="Z187" s="92"/>
      <c r="AA187" s="66"/>
      <c r="AB187" s="92"/>
      <c r="AC187" s="92"/>
      <c r="AD187" s="92"/>
      <c r="AE187" s="92"/>
      <c r="AF187" s="92"/>
      <c r="AG187" s="92"/>
      <c r="AH187" s="92"/>
      <c r="AI187" s="66"/>
      <c r="AJ187" s="92"/>
      <c r="AK187" s="92"/>
      <c r="AL187" s="92"/>
      <c r="AM187" s="66"/>
      <c r="AN187" s="92"/>
      <c r="AO187" s="92"/>
      <c r="AP187" s="92"/>
      <c r="AQ187" s="92"/>
      <c r="AR187" s="92"/>
      <c r="AS187" s="66"/>
      <c r="AT187" s="92"/>
      <c r="AU187" s="92"/>
      <c r="AV187" s="92"/>
      <c r="AW187" s="92"/>
      <c r="AX187" s="4"/>
      <c r="AY187" s="4"/>
      <c r="AZ187" s="4"/>
      <c r="BA187" s="4"/>
      <c r="BB187" s="4"/>
      <c r="BC187" s="4"/>
      <c r="BD187" s="4"/>
      <c r="BE187" s="4"/>
      <c r="BF187" s="35"/>
      <c r="BG187" s="35"/>
      <c r="BH187" s="35"/>
    </row>
    <row r="188" spans="1:60" ht="15.75" customHeight="1">
      <c r="A188" s="31"/>
      <c r="B188" s="4"/>
      <c r="C188" s="4"/>
      <c r="D188" s="4"/>
      <c r="E188" s="4"/>
      <c r="F188" s="66"/>
      <c r="G188" s="92"/>
      <c r="H188" s="92"/>
      <c r="I188" s="92"/>
      <c r="J188" s="92"/>
      <c r="K188" s="92"/>
      <c r="L188" s="92"/>
      <c r="M188" s="66"/>
      <c r="N188" s="92"/>
      <c r="O188" s="92"/>
      <c r="P188" s="92"/>
      <c r="Q188" s="92"/>
      <c r="R188" s="92"/>
      <c r="S188" s="66"/>
      <c r="T188" s="92"/>
      <c r="U188" s="92"/>
      <c r="V188" s="92"/>
      <c r="W188" s="92"/>
      <c r="X188" s="92"/>
      <c r="Y188" s="92"/>
      <c r="Z188" s="92"/>
      <c r="AA188" s="66"/>
      <c r="AB188" s="92"/>
      <c r="AC188" s="92"/>
      <c r="AD188" s="92"/>
      <c r="AE188" s="92"/>
      <c r="AF188" s="92"/>
      <c r="AG188" s="92"/>
      <c r="AH188" s="92"/>
      <c r="AI188" s="66"/>
      <c r="AJ188" s="92"/>
      <c r="AK188" s="92"/>
      <c r="AL188" s="92"/>
      <c r="AM188" s="66"/>
      <c r="AN188" s="92"/>
      <c r="AO188" s="92"/>
      <c r="AP188" s="92"/>
      <c r="AQ188" s="92"/>
      <c r="AR188" s="92"/>
      <c r="AS188" s="66"/>
      <c r="AT188" s="92"/>
      <c r="AU188" s="92"/>
      <c r="AV188" s="92"/>
      <c r="AW188" s="92"/>
      <c r="AX188" s="4"/>
      <c r="AY188" s="4"/>
      <c r="AZ188" s="4"/>
      <c r="BA188" s="4"/>
      <c r="BB188" s="4"/>
      <c r="BC188" s="4"/>
      <c r="BD188" s="4"/>
      <c r="BE188" s="4"/>
      <c r="BF188" s="35"/>
      <c r="BG188" s="35"/>
      <c r="BH188" s="35"/>
    </row>
    <row r="189" spans="1:60" ht="15.75" customHeight="1">
      <c r="A189" s="31"/>
      <c r="B189" s="4"/>
      <c r="C189" s="4"/>
      <c r="D189" s="4"/>
      <c r="E189" s="4"/>
      <c r="F189" s="66"/>
      <c r="G189" s="92"/>
      <c r="H189" s="92"/>
      <c r="I189" s="92"/>
      <c r="J189" s="92"/>
      <c r="K189" s="92"/>
      <c r="L189" s="92"/>
      <c r="M189" s="66"/>
      <c r="N189" s="92"/>
      <c r="O189" s="92"/>
      <c r="P189" s="92"/>
      <c r="Q189" s="92"/>
      <c r="R189" s="92"/>
      <c r="S189" s="66"/>
      <c r="T189" s="92"/>
      <c r="U189" s="92"/>
      <c r="V189" s="92"/>
      <c r="W189" s="92"/>
      <c r="X189" s="92"/>
      <c r="Y189" s="92"/>
      <c r="Z189" s="92"/>
      <c r="AA189" s="66"/>
      <c r="AB189" s="92"/>
      <c r="AC189" s="92"/>
      <c r="AD189" s="92"/>
      <c r="AE189" s="92"/>
      <c r="AF189" s="92"/>
      <c r="AG189" s="92"/>
      <c r="AH189" s="92"/>
      <c r="AI189" s="66"/>
      <c r="AJ189" s="92"/>
      <c r="AK189" s="92"/>
      <c r="AL189" s="92"/>
      <c r="AM189" s="66"/>
      <c r="AN189" s="92"/>
      <c r="AO189" s="92"/>
      <c r="AP189" s="92"/>
      <c r="AQ189" s="92"/>
      <c r="AR189" s="92"/>
      <c r="AS189" s="66"/>
      <c r="AT189" s="92"/>
      <c r="AU189" s="92"/>
      <c r="AV189" s="92"/>
      <c r="AW189" s="92"/>
      <c r="AX189" s="4"/>
      <c r="AY189" s="4"/>
      <c r="AZ189" s="4"/>
      <c r="BA189" s="4"/>
      <c r="BB189" s="4"/>
      <c r="BC189" s="4"/>
      <c r="BD189" s="4"/>
      <c r="BE189" s="4"/>
      <c r="BF189" s="35"/>
      <c r="BG189" s="35"/>
      <c r="BH189" s="35"/>
    </row>
    <row r="190" spans="1:60" ht="15.75" customHeight="1">
      <c r="A190" s="31"/>
      <c r="B190" s="4"/>
      <c r="C190" s="4"/>
      <c r="D190" s="4"/>
      <c r="E190" s="4"/>
      <c r="F190" s="66"/>
      <c r="G190" s="92"/>
      <c r="H190" s="92"/>
      <c r="I190" s="92"/>
      <c r="J190" s="92"/>
      <c r="K190" s="92"/>
      <c r="L190" s="92"/>
      <c r="M190" s="66"/>
      <c r="N190" s="92"/>
      <c r="O190" s="92"/>
      <c r="P190" s="92"/>
      <c r="Q190" s="92"/>
      <c r="R190" s="92"/>
      <c r="S190" s="66"/>
      <c r="T190" s="92"/>
      <c r="U190" s="92"/>
      <c r="V190" s="92"/>
      <c r="W190" s="92"/>
      <c r="X190" s="92"/>
      <c r="Y190" s="92"/>
      <c r="Z190" s="92"/>
      <c r="AA190" s="66"/>
      <c r="AB190" s="92"/>
      <c r="AC190" s="92"/>
      <c r="AD190" s="92"/>
      <c r="AE190" s="92"/>
      <c r="AF190" s="92"/>
      <c r="AG190" s="92"/>
      <c r="AH190" s="92"/>
      <c r="AI190" s="66"/>
      <c r="AJ190" s="92"/>
      <c r="AK190" s="92"/>
      <c r="AL190" s="92"/>
      <c r="AM190" s="66"/>
      <c r="AN190" s="92"/>
      <c r="AO190" s="92"/>
      <c r="AP190" s="92"/>
      <c r="AQ190" s="92"/>
      <c r="AR190" s="92"/>
      <c r="AS190" s="66"/>
      <c r="AT190" s="92"/>
      <c r="AU190" s="92"/>
      <c r="AV190" s="92"/>
      <c r="AW190" s="92"/>
      <c r="AX190" s="4"/>
      <c r="AY190" s="4"/>
      <c r="AZ190" s="4"/>
      <c r="BA190" s="4"/>
      <c r="BB190" s="4"/>
      <c r="BC190" s="4"/>
      <c r="BD190" s="4"/>
      <c r="BE190" s="4"/>
      <c r="BF190" s="35"/>
      <c r="BG190" s="35"/>
      <c r="BH190" s="35"/>
    </row>
    <row r="191" spans="1:60" ht="15.75" customHeight="1">
      <c r="A191" s="31"/>
      <c r="B191" s="4"/>
      <c r="C191" s="4"/>
      <c r="D191" s="4"/>
      <c r="E191" s="4"/>
      <c r="F191" s="66"/>
      <c r="G191" s="92"/>
      <c r="H191" s="92"/>
      <c r="I191" s="92"/>
      <c r="J191" s="92"/>
      <c r="K191" s="92"/>
      <c r="L191" s="92"/>
      <c r="M191" s="66"/>
      <c r="N191" s="92"/>
      <c r="O191" s="92"/>
      <c r="P191" s="92"/>
      <c r="Q191" s="92"/>
      <c r="R191" s="92"/>
      <c r="S191" s="66"/>
      <c r="T191" s="92"/>
      <c r="U191" s="92"/>
      <c r="V191" s="92"/>
      <c r="W191" s="92"/>
      <c r="X191" s="92"/>
      <c r="Y191" s="92"/>
      <c r="Z191" s="92"/>
      <c r="AA191" s="66"/>
      <c r="AB191" s="92"/>
      <c r="AC191" s="92"/>
      <c r="AD191" s="92"/>
      <c r="AE191" s="92"/>
      <c r="AF191" s="92"/>
      <c r="AG191" s="92"/>
      <c r="AH191" s="92"/>
      <c r="AI191" s="66"/>
      <c r="AJ191" s="92"/>
      <c r="AK191" s="92"/>
      <c r="AL191" s="92"/>
      <c r="AM191" s="66"/>
      <c r="AN191" s="92"/>
      <c r="AO191" s="92"/>
      <c r="AP191" s="92"/>
      <c r="AQ191" s="92"/>
      <c r="AR191" s="92"/>
      <c r="AS191" s="66"/>
      <c r="AT191" s="92"/>
      <c r="AU191" s="92"/>
      <c r="AV191" s="92"/>
      <c r="AW191" s="92"/>
      <c r="AX191" s="4"/>
      <c r="AY191" s="4"/>
      <c r="AZ191" s="4"/>
      <c r="BA191" s="4"/>
      <c r="BB191" s="4"/>
      <c r="BC191" s="4"/>
      <c r="BD191" s="4"/>
      <c r="BE191" s="4"/>
      <c r="BF191" s="35"/>
      <c r="BG191" s="35"/>
      <c r="BH191" s="35"/>
    </row>
    <row r="192" spans="1:60" ht="15.75" customHeight="1">
      <c r="A192" s="31"/>
      <c r="B192" s="4"/>
      <c r="C192" s="4"/>
      <c r="D192" s="4"/>
      <c r="E192" s="4"/>
      <c r="F192" s="66"/>
      <c r="G192" s="92"/>
      <c r="H192" s="92"/>
      <c r="I192" s="92"/>
      <c r="J192" s="92"/>
      <c r="K192" s="92"/>
      <c r="L192" s="92"/>
      <c r="M192" s="66"/>
      <c r="N192" s="92"/>
      <c r="O192" s="92"/>
      <c r="P192" s="92"/>
      <c r="Q192" s="92"/>
      <c r="R192" s="92"/>
      <c r="S192" s="66"/>
      <c r="T192" s="92"/>
      <c r="U192" s="92"/>
      <c r="V192" s="92"/>
      <c r="W192" s="92"/>
      <c r="X192" s="92"/>
      <c r="Y192" s="92"/>
      <c r="Z192" s="92"/>
      <c r="AA192" s="66"/>
      <c r="AB192" s="92"/>
      <c r="AC192" s="92"/>
      <c r="AD192" s="92"/>
      <c r="AE192" s="92"/>
      <c r="AF192" s="92"/>
      <c r="AG192" s="92"/>
      <c r="AH192" s="92"/>
      <c r="AI192" s="66"/>
      <c r="AJ192" s="92"/>
      <c r="AK192" s="92"/>
      <c r="AL192" s="92"/>
      <c r="AM192" s="66"/>
      <c r="AN192" s="92"/>
      <c r="AO192" s="92"/>
      <c r="AP192" s="92"/>
      <c r="AQ192" s="92"/>
      <c r="AR192" s="92"/>
      <c r="AS192" s="66"/>
      <c r="AT192" s="92"/>
      <c r="AU192" s="92"/>
      <c r="AV192" s="92"/>
      <c r="AW192" s="92"/>
      <c r="AX192" s="4"/>
      <c r="AY192" s="4"/>
      <c r="AZ192" s="4"/>
      <c r="BA192" s="4"/>
      <c r="BB192" s="4"/>
      <c r="BC192" s="4"/>
      <c r="BD192" s="4"/>
      <c r="BE192" s="4"/>
      <c r="BF192" s="35"/>
      <c r="BG192" s="35"/>
      <c r="BH192" s="35"/>
    </row>
    <row r="193" spans="1:60" ht="15.75" customHeight="1">
      <c r="A193" s="31"/>
      <c r="B193" s="4"/>
      <c r="C193" s="4"/>
      <c r="D193" s="4"/>
      <c r="E193" s="4"/>
      <c r="F193" s="66"/>
      <c r="G193" s="92"/>
      <c r="H193" s="92"/>
      <c r="I193" s="92"/>
      <c r="J193" s="92"/>
      <c r="K193" s="92"/>
      <c r="L193" s="92"/>
      <c r="M193" s="66"/>
      <c r="N193" s="92"/>
      <c r="O193" s="92"/>
      <c r="P193" s="92"/>
      <c r="Q193" s="92"/>
      <c r="R193" s="92"/>
      <c r="S193" s="66"/>
      <c r="T193" s="92"/>
      <c r="U193" s="92"/>
      <c r="V193" s="92"/>
      <c r="W193" s="92"/>
      <c r="X193" s="92"/>
      <c r="Y193" s="92"/>
      <c r="Z193" s="92"/>
      <c r="AA193" s="66"/>
      <c r="AB193" s="92"/>
      <c r="AC193" s="92"/>
      <c r="AD193" s="92"/>
      <c r="AE193" s="92"/>
      <c r="AF193" s="92"/>
      <c r="AG193" s="92"/>
      <c r="AH193" s="92"/>
      <c r="AI193" s="66"/>
      <c r="AJ193" s="92"/>
      <c r="AK193" s="92"/>
      <c r="AL193" s="92"/>
      <c r="AM193" s="66"/>
      <c r="AN193" s="92"/>
      <c r="AO193" s="92"/>
      <c r="AP193" s="92"/>
      <c r="AQ193" s="92"/>
      <c r="AR193" s="92"/>
      <c r="AS193" s="66"/>
      <c r="AT193" s="92"/>
      <c r="AU193" s="92"/>
      <c r="AV193" s="92"/>
      <c r="AW193" s="92"/>
      <c r="AX193" s="4"/>
      <c r="AY193" s="4"/>
      <c r="AZ193" s="4"/>
      <c r="BA193" s="4"/>
      <c r="BB193" s="4"/>
      <c r="BC193" s="4"/>
      <c r="BD193" s="4"/>
      <c r="BE193" s="4"/>
      <c r="BF193" s="35"/>
      <c r="BG193" s="35"/>
      <c r="BH193" s="35"/>
    </row>
    <row r="194" spans="1:60" ht="15.75" customHeight="1">
      <c r="A194" s="31"/>
      <c r="B194" s="4"/>
      <c r="C194" s="4"/>
      <c r="D194" s="4"/>
      <c r="E194" s="4"/>
      <c r="F194" s="66"/>
      <c r="G194" s="92"/>
      <c r="H194" s="92"/>
      <c r="I194" s="92"/>
      <c r="J194" s="92"/>
      <c r="K194" s="92"/>
      <c r="L194" s="92"/>
      <c r="M194" s="66"/>
      <c r="N194" s="92"/>
      <c r="O194" s="92"/>
      <c r="P194" s="92"/>
      <c r="Q194" s="92"/>
      <c r="R194" s="92"/>
      <c r="S194" s="66"/>
      <c r="T194" s="92"/>
      <c r="U194" s="92"/>
      <c r="V194" s="92"/>
      <c r="W194" s="92"/>
      <c r="X194" s="92"/>
      <c r="Y194" s="92"/>
      <c r="Z194" s="92"/>
      <c r="AA194" s="66"/>
      <c r="AB194" s="92"/>
      <c r="AC194" s="92"/>
      <c r="AD194" s="92"/>
      <c r="AE194" s="92"/>
      <c r="AF194" s="92"/>
      <c r="AG194" s="92"/>
      <c r="AH194" s="92"/>
      <c r="AI194" s="66"/>
      <c r="AJ194" s="92"/>
      <c r="AK194" s="92"/>
      <c r="AL194" s="92"/>
      <c r="AM194" s="66"/>
      <c r="AN194" s="92"/>
      <c r="AO194" s="92"/>
      <c r="AP194" s="92"/>
      <c r="AQ194" s="92"/>
      <c r="AR194" s="92"/>
      <c r="AS194" s="66"/>
      <c r="AT194" s="92"/>
      <c r="AU194" s="92"/>
      <c r="AV194" s="92"/>
      <c r="AW194" s="92"/>
      <c r="AX194" s="4"/>
      <c r="AY194" s="4"/>
      <c r="AZ194" s="4"/>
      <c r="BA194" s="4"/>
      <c r="BB194" s="4"/>
      <c r="BC194" s="4"/>
      <c r="BD194" s="4"/>
      <c r="BE194" s="4"/>
      <c r="BF194" s="35"/>
      <c r="BG194" s="35"/>
      <c r="BH194" s="35"/>
    </row>
    <row r="195" spans="1:60" ht="15.75" customHeight="1">
      <c r="A195" s="31"/>
      <c r="B195" s="4"/>
      <c r="C195" s="4"/>
      <c r="D195" s="4"/>
      <c r="E195" s="4"/>
      <c r="F195" s="66"/>
      <c r="G195" s="92"/>
      <c r="H195" s="92"/>
      <c r="I195" s="92"/>
      <c r="J195" s="92"/>
      <c r="K195" s="92"/>
      <c r="L195" s="92"/>
      <c r="M195" s="66"/>
      <c r="N195" s="92"/>
      <c r="O195" s="92"/>
      <c r="P195" s="92"/>
      <c r="Q195" s="92"/>
      <c r="R195" s="92"/>
      <c r="S195" s="66"/>
      <c r="T195" s="92"/>
      <c r="U195" s="92"/>
      <c r="V195" s="92"/>
      <c r="W195" s="92"/>
      <c r="X195" s="92"/>
      <c r="Y195" s="92"/>
      <c r="Z195" s="92"/>
      <c r="AA195" s="66"/>
      <c r="AB195" s="92"/>
      <c r="AC195" s="92"/>
      <c r="AD195" s="92"/>
      <c r="AE195" s="92"/>
      <c r="AF195" s="92"/>
      <c r="AG195" s="92"/>
      <c r="AH195" s="92"/>
      <c r="AI195" s="66"/>
      <c r="AJ195" s="92"/>
      <c r="AK195" s="92"/>
      <c r="AL195" s="92"/>
      <c r="AM195" s="66"/>
      <c r="AN195" s="92"/>
      <c r="AO195" s="92"/>
      <c r="AP195" s="92"/>
      <c r="AQ195" s="92"/>
      <c r="AR195" s="92"/>
      <c r="AS195" s="66"/>
      <c r="AT195" s="92"/>
      <c r="AU195" s="92"/>
      <c r="AV195" s="92"/>
      <c r="AW195" s="92"/>
      <c r="AX195" s="4"/>
      <c r="AY195" s="4"/>
      <c r="AZ195" s="4"/>
      <c r="BA195" s="4"/>
      <c r="BB195" s="4"/>
      <c r="BC195" s="4"/>
      <c r="BD195" s="4"/>
      <c r="BE195" s="4"/>
      <c r="BF195" s="35"/>
      <c r="BG195" s="35"/>
      <c r="BH195" s="35"/>
    </row>
    <row r="196" spans="1:60" ht="15.75" customHeight="1">
      <c r="A196" s="31"/>
      <c r="B196" s="4"/>
      <c r="C196" s="4"/>
      <c r="D196" s="4"/>
      <c r="E196" s="4"/>
      <c r="F196" s="66"/>
      <c r="G196" s="92"/>
      <c r="H196" s="92"/>
      <c r="I196" s="92"/>
      <c r="J196" s="92"/>
      <c r="K196" s="92"/>
      <c r="L196" s="92"/>
      <c r="M196" s="66"/>
      <c r="N196" s="92"/>
      <c r="O196" s="92"/>
      <c r="P196" s="92"/>
      <c r="Q196" s="92"/>
      <c r="R196" s="92"/>
      <c r="S196" s="66"/>
      <c r="T196" s="92"/>
      <c r="U196" s="92"/>
      <c r="V196" s="92"/>
      <c r="W196" s="92"/>
      <c r="X196" s="92"/>
      <c r="Y196" s="92"/>
      <c r="Z196" s="92"/>
      <c r="AA196" s="66"/>
      <c r="AB196" s="92"/>
      <c r="AC196" s="92"/>
      <c r="AD196" s="92"/>
      <c r="AE196" s="92"/>
      <c r="AF196" s="92"/>
      <c r="AG196" s="92"/>
      <c r="AH196" s="92"/>
      <c r="AI196" s="66"/>
      <c r="AJ196" s="92"/>
      <c r="AK196" s="92"/>
      <c r="AL196" s="92"/>
      <c r="AM196" s="66"/>
      <c r="AN196" s="92"/>
      <c r="AO196" s="92"/>
      <c r="AP196" s="92"/>
      <c r="AQ196" s="92"/>
      <c r="AR196" s="92"/>
      <c r="AS196" s="66"/>
      <c r="AT196" s="92"/>
      <c r="AU196" s="92"/>
      <c r="AV196" s="92"/>
      <c r="AW196" s="92"/>
      <c r="AX196" s="4"/>
      <c r="AY196" s="4"/>
      <c r="AZ196" s="4"/>
      <c r="BA196" s="4"/>
      <c r="BB196" s="4"/>
      <c r="BC196" s="4"/>
      <c r="BD196" s="4"/>
      <c r="BE196" s="4"/>
      <c r="BF196" s="35"/>
      <c r="BG196" s="35"/>
      <c r="BH196" s="35"/>
    </row>
    <row r="197" spans="1:60" ht="15.75" customHeight="1">
      <c r="A197" s="31"/>
      <c r="B197" s="4"/>
      <c r="C197" s="4"/>
      <c r="D197" s="4"/>
      <c r="E197" s="4"/>
      <c r="F197" s="66"/>
      <c r="G197" s="92"/>
      <c r="H197" s="92"/>
      <c r="I197" s="92"/>
      <c r="J197" s="92"/>
      <c r="K197" s="92"/>
      <c r="L197" s="92"/>
      <c r="M197" s="66"/>
      <c r="N197" s="92"/>
      <c r="O197" s="92"/>
      <c r="P197" s="92"/>
      <c r="Q197" s="92"/>
      <c r="R197" s="92"/>
      <c r="S197" s="66"/>
      <c r="T197" s="92"/>
      <c r="U197" s="92"/>
      <c r="V197" s="92"/>
      <c r="W197" s="92"/>
      <c r="X197" s="92"/>
      <c r="Y197" s="92"/>
      <c r="Z197" s="92"/>
      <c r="AA197" s="66"/>
      <c r="AB197" s="92"/>
      <c r="AC197" s="92"/>
      <c r="AD197" s="92"/>
      <c r="AE197" s="92"/>
      <c r="AF197" s="92"/>
      <c r="AG197" s="92"/>
      <c r="AH197" s="92"/>
      <c r="AI197" s="66"/>
      <c r="AJ197" s="92"/>
      <c r="AK197" s="92"/>
      <c r="AL197" s="92"/>
      <c r="AM197" s="66"/>
      <c r="AN197" s="92"/>
      <c r="AO197" s="92"/>
      <c r="AP197" s="92"/>
      <c r="AQ197" s="92"/>
      <c r="AR197" s="92"/>
      <c r="AS197" s="66"/>
      <c r="AT197" s="92"/>
      <c r="AU197" s="92"/>
      <c r="AV197" s="92"/>
      <c r="AW197" s="92"/>
      <c r="AX197" s="4"/>
      <c r="AY197" s="4"/>
      <c r="AZ197" s="4"/>
      <c r="BA197" s="4"/>
      <c r="BB197" s="4"/>
      <c r="BC197" s="4"/>
      <c r="BD197" s="4"/>
      <c r="BE197" s="4"/>
      <c r="BF197" s="35"/>
      <c r="BG197" s="35"/>
      <c r="BH197" s="35"/>
    </row>
    <row r="198" spans="1:60" ht="15.75" customHeight="1">
      <c r="A198" s="31"/>
      <c r="B198" s="4"/>
      <c r="C198" s="4"/>
      <c r="D198" s="4"/>
      <c r="E198" s="4"/>
      <c r="F198" s="66"/>
      <c r="G198" s="92"/>
      <c r="H198" s="92"/>
      <c r="I198" s="92"/>
      <c r="J198" s="92"/>
      <c r="K198" s="92"/>
      <c r="L198" s="92"/>
      <c r="M198" s="66"/>
      <c r="N198" s="92"/>
      <c r="O198" s="92"/>
      <c r="P198" s="92"/>
      <c r="Q198" s="92"/>
      <c r="R198" s="92"/>
      <c r="S198" s="66"/>
      <c r="T198" s="92"/>
      <c r="U198" s="92"/>
      <c r="V198" s="92"/>
      <c r="W198" s="92"/>
      <c r="X198" s="92"/>
      <c r="Y198" s="92"/>
      <c r="Z198" s="92"/>
      <c r="AA198" s="66"/>
      <c r="AB198" s="92"/>
      <c r="AC198" s="92"/>
      <c r="AD198" s="92"/>
      <c r="AE198" s="92"/>
      <c r="AF198" s="92"/>
      <c r="AG198" s="92"/>
      <c r="AH198" s="92"/>
      <c r="AI198" s="66"/>
      <c r="AJ198" s="92"/>
      <c r="AK198" s="92"/>
      <c r="AL198" s="92"/>
      <c r="AM198" s="66"/>
      <c r="AN198" s="92"/>
      <c r="AO198" s="92"/>
      <c r="AP198" s="92"/>
      <c r="AQ198" s="92"/>
      <c r="AR198" s="92"/>
      <c r="AS198" s="66"/>
      <c r="AT198" s="92"/>
      <c r="AU198" s="92"/>
      <c r="AV198" s="92"/>
      <c r="AW198" s="92"/>
      <c r="AX198" s="4"/>
      <c r="AY198" s="4"/>
      <c r="AZ198" s="4"/>
      <c r="BA198" s="4"/>
      <c r="BB198" s="4"/>
      <c r="BC198" s="4"/>
      <c r="BD198" s="4"/>
      <c r="BE198" s="4"/>
      <c r="BF198" s="35"/>
      <c r="BG198" s="35"/>
      <c r="BH198" s="35"/>
    </row>
    <row r="199" spans="1:60" ht="15.75" customHeight="1">
      <c r="A199" s="31"/>
      <c r="B199" s="4"/>
      <c r="C199" s="4"/>
      <c r="D199" s="4"/>
      <c r="E199" s="4"/>
      <c r="F199" s="66"/>
      <c r="G199" s="92"/>
      <c r="H199" s="92"/>
      <c r="I199" s="92"/>
      <c r="J199" s="92"/>
      <c r="K199" s="92"/>
      <c r="L199" s="92"/>
      <c r="M199" s="66"/>
      <c r="N199" s="92"/>
      <c r="O199" s="92"/>
      <c r="P199" s="92"/>
      <c r="Q199" s="92"/>
      <c r="R199" s="92"/>
      <c r="S199" s="66"/>
      <c r="T199" s="92"/>
      <c r="U199" s="92"/>
      <c r="V199" s="92"/>
      <c r="W199" s="92"/>
      <c r="X199" s="92"/>
      <c r="Y199" s="92"/>
      <c r="Z199" s="92"/>
      <c r="AA199" s="66"/>
      <c r="AB199" s="92"/>
      <c r="AC199" s="92"/>
      <c r="AD199" s="92"/>
      <c r="AE199" s="92"/>
      <c r="AF199" s="92"/>
      <c r="AG199" s="92"/>
      <c r="AH199" s="92"/>
      <c r="AI199" s="66"/>
      <c r="AJ199" s="92"/>
      <c r="AK199" s="92"/>
      <c r="AL199" s="92"/>
      <c r="AM199" s="66"/>
      <c r="AN199" s="92"/>
      <c r="AO199" s="92"/>
      <c r="AP199" s="92"/>
      <c r="AQ199" s="92"/>
      <c r="AR199" s="92"/>
      <c r="AS199" s="66"/>
      <c r="AT199" s="92"/>
      <c r="AU199" s="92"/>
      <c r="AV199" s="92"/>
      <c r="AW199" s="92"/>
      <c r="AX199" s="4"/>
      <c r="AY199" s="4"/>
      <c r="AZ199" s="4"/>
      <c r="BA199" s="4"/>
      <c r="BB199" s="4"/>
      <c r="BC199" s="4"/>
      <c r="BD199" s="4"/>
      <c r="BE199" s="4"/>
      <c r="BF199" s="35"/>
      <c r="BG199" s="35"/>
      <c r="BH199" s="35"/>
    </row>
    <row r="200" spans="1:60" ht="15.75" customHeight="1">
      <c r="A200" s="31"/>
      <c r="B200" s="4"/>
      <c r="C200" s="4"/>
      <c r="D200" s="4"/>
      <c r="E200" s="4"/>
      <c r="F200" s="66"/>
      <c r="G200" s="92"/>
      <c r="H200" s="92"/>
      <c r="I200" s="92"/>
      <c r="J200" s="92"/>
      <c r="K200" s="92"/>
      <c r="L200" s="92"/>
      <c r="M200" s="66"/>
      <c r="N200" s="92"/>
      <c r="O200" s="92"/>
      <c r="P200" s="92"/>
      <c r="Q200" s="92"/>
      <c r="R200" s="92"/>
      <c r="S200" s="66"/>
      <c r="T200" s="92"/>
      <c r="U200" s="92"/>
      <c r="V200" s="92"/>
      <c r="W200" s="92"/>
      <c r="X200" s="92"/>
      <c r="Y200" s="92"/>
      <c r="Z200" s="92"/>
      <c r="AA200" s="66"/>
      <c r="AB200" s="92"/>
      <c r="AC200" s="92"/>
      <c r="AD200" s="92"/>
      <c r="AE200" s="92"/>
      <c r="AF200" s="92"/>
      <c r="AG200" s="92"/>
      <c r="AH200" s="92"/>
      <c r="AI200" s="66"/>
      <c r="AJ200" s="92"/>
      <c r="AK200" s="92"/>
      <c r="AL200" s="92"/>
      <c r="AM200" s="66"/>
      <c r="AN200" s="92"/>
      <c r="AO200" s="92"/>
      <c r="AP200" s="92"/>
      <c r="AQ200" s="92"/>
      <c r="AR200" s="92"/>
      <c r="AS200" s="66"/>
      <c r="AT200" s="92"/>
      <c r="AU200" s="92"/>
      <c r="AV200" s="92"/>
      <c r="AW200" s="92"/>
      <c r="AX200" s="4"/>
      <c r="AY200" s="4"/>
      <c r="AZ200" s="4"/>
      <c r="BA200" s="4"/>
      <c r="BB200" s="4"/>
      <c r="BC200" s="4"/>
      <c r="BD200" s="4"/>
      <c r="BE200" s="4"/>
      <c r="BF200" s="35"/>
      <c r="BG200" s="35"/>
      <c r="BH200" s="35"/>
    </row>
    <row r="201" spans="1:60" ht="15.75" customHeight="1">
      <c r="A201" s="31"/>
      <c r="B201" s="4"/>
      <c r="C201" s="4"/>
      <c r="D201" s="4"/>
      <c r="E201" s="4"/>
      <c r="F201" s="66"/>
      <c r="G201" s="92"/>
      <c r="H201" s="92"/>
      <c r="I201" s="92"/>
      <c r="J201" s="92"/>
      <c r="K201" s="92"/>
      <c r="L201" s="92"/>
      <c r="M201" s="66"/>
      <c r="N201" s="92"/>
      <c r="O201" s="92"/>
      <c r="P201" s="92"/>
      <c r="Q201" s="92"/>
      <c r="R201" s="92"/>
      <c r="S201" s="66"/>
      <c r="T201" s="92"/>
      <c r="U201" s="92"/>
      <c r="V201" s="92"/>
      <c r="W201" s="92"/>
      <c r="X201" s="92"/>
      <c r="Y201" s="92"/>
      <c r="Z201" s="92"/>
      <c r="AA201" s="66"/>
      <c r="AB201" s="92"/>
      <c r="AC201" s="92"/>
      <c r="AD201" s="92"/>
      <c r="AE201" s="92"/>
      <c r="AF201" s="92"/>
      <c r="AG201" s="92"/>
      <c r="AH201" s="92"/>
      <c r="AI201" s="66"/>
      <c r="AJ201" s="92"/>
      <c r="AK201" s="92"/>
      <c r="AL201" s="92"/>
      <c r="AM201" s="66"/>
      <c r="AN201" s="92"/>
      <c r="AO201" s="92"/>
      <c r="AP201" s="92"/>
      <c r="AQ201" s="92"/>
      <c r="AR201" s="92"/>
      <c r="AS201" s="66"/>
      <c r="AT201" s="92"/>
      <c r="AU201" s="92"/>
      <c r="AV201" s="92"/>
      <c r="AW201" s="92"/>
      <c r="AX201" s="4"/>
      <c r="AY201" s="4"/>
      <c r="AZ201" s="4"/>
      <c r="BA201" s="4"/>
      <c r="BB201" s="4"/>
      <c r="BC201" s="4"/>
      <c r="BD201" s="4"/>
      <c r="BE201" s="4"/>
      <c r="BF201" s="35"/>
      <c r="BG201" s="35"/>
      <c r="BH201" s="35"/>
    </row>
    <row r="202" spans="1:60" ht="15.75" customHeight="1">
      <c r="A202" s="31"/>
      <c r="B202" s="4"/>
      <c r="C202" s="4"/>
      <c r="D202" s="4"/>
      <c r="E202" s="4"/>
      <c r="F202" s="66"/>
      <c r="G202" s="92"/>
      <c r="H202" s="92"/>
      <c r="I202" s="92"/>
      <c r="J202" s="92"/>
      <c r="K202" s="92"/>
      <c r="L202" s="92"/>
      <c r="M202" s="66"/>
      <c r="N202" s="92"/>
      <c r="O202" s="92"/>
      <c r="P202" s="92"/>
      <c r="Q202" s="92"/>
      <c r="R202" s="92"/>
      <c r="S202" s="66"/>
      <c r="T202" s="92"/>
      <c r="U202" s="92"/>
      <c r="V202" s="92"/>
      <c r="W202" s="92"/>
      <c r="X202" s="92"/>
      <c r="Y202" s="92"/>
      <c r="Z202" s="92"/>
      <c r="AA202" s="66"/>
      <c r="AB202" s="92"/>
      <c r="AC202" s="92"/>
      <c r="AD202" s="92"/>
      <c r="AE202" s="92"/>
      <c r="AF202" s="92"/>
      <c r="AG202" s="92"/>
      <c r="AH202" s="92"/>
      <c r="AI202" s="66"/>
      <c r="AJ202" s="92"/>
      <c r="AK202" s="92"/>
      <c r="AL202" s="92"/>
      <c r="AM202" s="66"/>
      <c r="AN202" s="92"/>
      <c r="AO202" s="92"/>
      <c r="AP202" s="92"/>
      <c r="AQ202" s="92"/>
      <c r="AR202" s="92"/>
      <c r="AS202" s="66"/>
      <c r="AT202" s="92"/>
      <c r="AU202" s="92"/>
      <c r="AV202" s="92"/>
      <c r="AW202" s="92"/>
      <c r="AX202" s="4"/>
      <c r="AY202" s="4"/>
      <c r="AZ202" s="4"/>
      <c r="BA202" s="4"/>
      <c r="BB202" s="4"/>
      <c r="BC202" s="4"/>
      <c r="BD202" s="4"/>
      <c r="BE202" s="4"/>
      <c r="BF202" s="35"/>
      <c r="BG202" s="35"/>
      <c r="BH202" s="35"/>
    </row>
    <row r="203" spans="1:60" ht="15.75" customHeight="1">
      <c r="A203" s="31"/>
      <c r="B203" s="4"/>
      <c r="C203" s="4"/>
      <c r="D203" s="4"/>
      <c r="E203" s="4"/>
      <c r="F203" s="66"/>
      <c r="G203" s="92"/>
      <c r="H203" s="92"/>
      <c r="I203" s="92"/>
      <c r="J203" s="92"/>
      <c r="K203" s="92"/>
      <c r="L203" s="92"/>
      <c r="M203" s="66"/>
      <c r="N203" s="92"/>
      <c r="O203" s="92"/>
      <c r="P203" s="92"/>
      <c r="Q203" s="92"/>
      <c r="R203" s="92"/>
      <c r="S203" s="66"/>
      <c r="T203" s="92"/>
      <c r="U203" s="92"/>
      <c r="V203" s="92"/>
      <c r="W203" s="92"/>
      <c r="X203" s="92"/>
      <c r="Y203" s="92"/>
      <c r="Z203" s="92"/>
      <c r="AA203" s="66"/>
      <c r="AB203" s="92"/>
      <c r="AC203" s="92"/>
      <c r="AD203" s="92"/>
      <c r="AE203" s="92"/>
      <c r="AF203" s="92"/>
      <c r="AG203" s="92"/>
      <c r="AH203" s="92"/>
      <c r="AI203" s="66"/>
      <c r="AJ203" s="92"/>
      <c r="AK203" s="92"/>
      <c r="AL203" s="92"/>
      <c r="AM203" s="66"/>
      <c r="AN203" s="92"/>
      <c r="AO203" s="92"/>
      <c r="AP203" s="92"/>
      <c r="AQ203" s="92"/>
      <c r="AR203" s="92"/>
      <c r="AS203" s="66"/>
      <c r="AT203" s="92"/>
      <c r="AU203" s="92"/>
      <c r="AV203" s="92"/>
      <c r="AW203" s="92"/>
      <c r="AX203" s="4"/>
      <c r="AY203" s="4"/>
      <c r="AZ203" s="4"/>
      <c r="BA203" s="4"/>
      <c r="BB203" s="4"/>
      <c r="BC203" s="4"/>
      <c r="BD203" s="4"/>
      <c r="BE203" s="4"/>
      <c r="BF203" s="35"/>
      <c r="BG203" s="35"/>
      <c r="BH203" s="35"/>
    </row>
    <row r="204" spans="1:60" ht="15.75" customHeight="1">
      <c r="A204" s="31"/>
      <c r="B204" s="4"/>
      <c r="C204" s="4"/>
      <c r="D204" s="4"/>
      <c r="E204" s="4"/>
      <c r="F204" s="66"/>
      <c r="G204" s="92"/>
      <c r="H204" s="92"/>
      <c r="I204" s="92"/>
      <c r="J204" s="92"/>
      <c r="K204" s="92"/>
      <c r="L204" s="92"/>
      <c r="M204" s="66"/>
      <c r="N204" s="92"/>
      <c r="O204" s="92"/>
      <c r="P204" s="92"/>
      <c r="Q204" s="92"/>
      <c r="R204" s="92"/>
      <c r="S204" s="66"/>
      <c r="T204" s="92"/>
      <c r="U204" s="92"/>
      <c r="V204" s="92"/>
      <c r="W204" s="92"/>
      <c r="X204" s="92"/>
      <c r="Y204" s="92"/>
      <c r="Z204" s="92"/>
      <c r="AA204" s="66"/>
      <c r="AB204" s="92"/>
      <c r="AC204" s="92"/>
      <c r="AD204" s="92"/>
      <c r="AE204" s="92"/>
      <c r="AF204" s="92"/>
      <c r="AG204" s="92"/>
      <c r="AH204" s="92"/>
      <c r="AI204" s="66"/>
      <c r="AJ204" s="92"/>
      <c r="AK204" s="92"/>
      <c r="AL204" s="92"/>
      <c r="AM204" s="66"/>
      <c r="AN204" s="92"/>
      <c r="AO204" s="92"/>
      <c r="AP204" s="92"/>
      <c r="AQ204" s="92"/>
      <c r="AR204" s="92"/>
      <c r="AS204" s="66"/>
      <c r="AT204" s="92"/>
      <c r="AU204" s="92"/>
      <c r="AV204" s="92"/>
      <c r="AW204" s="92"/>
      <c r="AX204" s="4"/>
      <c r="AY204" s="4"/>
      <c r="AZ204" s="4"/>
      <c r="BA204" s="4"/>
      <c r="BB204" s="4"/>
      <c r="BC204" s="4"/>
      <c r="BD204" s="4"/>
      <c r="BE204" s="4"/>
      <c r="BF204" s="35"/>
      <c r="BG204" s="35"/>
      <c r="BH204" s="35"/>
    </row>
    <row r="205" spans="1:60" ht="15.75" customHeight="1">
      <c r="A205" s="31"/>
      <c r="B205" s="4"/>
      <c r="C205" s="4"/>
      <c r="D205" s="4"/>
      <c r="E205" s="4"/>
      <c r="F205" s="66"/>
      <c r="G205" s="92"/>
      <c r="H205" s="92"/>
      <c r="I205" s="92"/>
      <c r="J205" s="92"/>
      <c r="K205" s="92"/>
      <c r="L205" s="92"/>
      <c r="M205" s="66"/>
      <c r="N205" s="92"/>
      <c r="O205" s="92"/>
      <c r="P205" s="92"/>
      <c r="Q205" s="92"/>
      <c r="R205" s="92"/>
      <c r="S205" s="66"/>
      <c r="T205" s="92"/>
      <c r="U205" s="92"/>
      <c r="V205" s="92"/>
      <c r="W205" s="92"/>
      <c r="X205" s="92"/>
      <c r="Y205" s="92"/>
      <c r="Z205" s="92"/>
      <c r="AA205" s="66"/>
      <c r="AB205" s="92"/>
      <c r="AC205" s="92"/>
      <c r="AD205" s="92"/>
      <c r="AE205" s="92"/>
      <c r="AF205" s="92"/>
      <c r="AG205" s="92"/>
      <c r="AH205" s="92"/>
      <c r="AI205" s="66"/>
      <c r="AJ205" s="92"/>
      <c r="AK205" s="92"/>
      <c r="AL205" s="92"/>
      <c r="AM205" s="66"/>
      <c r="AN205" s="92"/>
      <c r="AO205" s="92"/>
      <c r="AP205" s="92"/>
      <c r="AQ205" s="92"/>
      <c r="AR205" s="92"/>
      <c r="AS205" s="66"/>
      <c r="AT205" s="92"/>
      <c r="AU205" s="92"/>
      <c r="AV205" s="92"/>
      <c r="AW205" s="92"/>
      <c r="AX205" s="4"/>
      <c r="AY205" s="4"/>
      <c r="AZ205" s="4"/>
      <c r="BA205" s="4"/>
      <c r="BB205" s="4"/>
      <c r="BC205" s="4"/>
      <c r="BD205" s="4"/>
      <c r="BE205" s="4"/>
      <c r="BF205" s="35"/>
      <c r="BG205" s="35"/>
      <c r="BH205" s="35"/>
    </row>
    <row r="206" spans="1:60" ht="15.75" customHeight="1">
      <c r="A206" s="31"/>
      <c r="B206" s="4"/>
      <c r="C206" s="4"/>
      <c r="D206" s="4"/>
      <c r="E206" s="4"/>
      <c r="F206" s="66"/>
      <c r="G206" s="92"/>
      <c r="H206" s="92"/>
      <c r="I206" s="92"/>
      <c r="J206" s="92"/>
      <c r="K206" s="92"/>
      <c r="L206" s="92"/>
      <c r="M206" s="66"/>
      <c r="N206" s="92"/>
      <c r="O206" s="92"/>
      <c r="P206" s="92"/>
      <c r="Q206" s="92"/>
      <c r="R206" s="92"/>
      <c r="S206" s="66"/>
      <c r="T206" s="92"/>
      <c r="U206" s="92"/>
      <c r="V206" s="92"/>
      <c r="W206" s="92"/>
      <c r="X206" s="92"/>
      <c r="Y206" s="92"/>
      <c r="Z206" s="92"/>
      <c r="AA206" s="66"/>
      <c r="AB206" s="92"/>
      <c r="AC206" s="92"/>
      <c r="AD206" s="92"/>
      <c r="AE206" s="92"/>
      <c r="AF206" s="92"/>
      <c r="AG206" s="92"/>
      <c r="AH206" s="92"/>
      <c r="AI206" s="66"/>
      <c r="AJ206" s="92"/>
      <c r="AK206" s="92"/>
      <c r="AL206" s="92"/>
      <c r="AM206" s="66"/>
      <c r="AN206" s="92"/>
      <c r="AO206" s="92"/>
      <c r="AP206" s="92"/>
      <c r="AQ206" s="92"/>
      <c r="AR206" s="92"/>
      <c r="AS206" s="66"/>
      <c r="AT206" s="92"/>
      <c r="AU206" s="92"/>
      <c r="AV206" s="92"/>
      <c r="AW206" s="92"/>
      <c r="AX206" s="4"/>
      <c r="AY206" s="4"/>
      <c r="AZ206" s="4"/>
      <c r="BA206" s="4"/>
      <c r="BB206" s="4"/>
      <c r="BC206" s="4"/>
      <c r="BD206" s="4"/>
      <c r="BE206" s="4"/>
      <c r="BF206" s="35"/>
      <c r="BG206" s="35"/>
      <c r="BH206" s="35"/>
    </row>
    <row r="207" spans="1:60" ht="15.75" customHeight="1">
      <c r="A207" s="31"/>
      <c r="B207" s="4"/>
      <c r="C207" s="4"/>
      <c r="D207" s="4"/>
      <c r="E207" s="4"/>
      <c r="F207" s="66"/>
      <c r="G207" s="92"/>
      <c r="H207" s="92"/>
      <c r="I207" s="92"/>
      <c r="J207" s="92"/>
      <c r="K207" s="92"/>
      <c r="L207" s="92"/>
      <c r="M207" s="66"/>
      <c r="N207" s="92"/>
      <c r="O207" s="92"/>
      <c r="P207" s="92"/>
      <c r="Q207" s="92"/>
      <c r="R207" s="92"/>
      <c r="S207" s="66"/>
      <c r="T207" s="92"/>
      <c r="U207" s="92"/>
      <c r="V207" s="92"/>
      <c r="W207" s="92"/>
      <c r="X207" s="92"/>
      <c r="Y207" s="92"/>
      <c r="Z207" s="92"/>
      <c r="AA207" s="66"/>
      <c r="AB207" s="92"/>
      <c r="AC207" s="92"/>
      <c r="AD207" s="92"/>
      <c r="AE207" s="92"/>
      <c r="AF207" s="92"/>
      <c r="AG207" s="92"/>
      <c r="AH207" s="92"/>
      <c r="AI207" s="66"/>
      <c r="AJ207" s="92"/>
      <c r="AK207" s="92"/>
      <c r="AL207" s="92"/>
      <c r="AM207" s="66"/>
      <c r="AN207" s="92"/>
      <c r="AO207" s="92"/>
      <c r="AP207" s="92"/>
      <c r="AQ207" s="92"/>
      <c r="AR207" s="92"/>
      <c r="AS207" s="66"/>
      <c r="AT207" s="92"/>
      <c r="AU207" s="92"/>
      <c r="AV207" s="92"/>
      <c r="AW207" s="92"/>
      <c r="AX207" s="4"/>
      <c r="AY207" s="4"/>
      <c r="AZ207" s="4"/>
      <c r="BA207" s="4"/>
      <c r="BB207" s="4"/>
      <c r="BC207" s="4"/>
      <c r="BD207" s="4"/>
      <c r="BE207" s="4"/>
      <c r="BF207" s="35"/>
      <c r="BG207" s="35"/>
      <c r="BH207" s="35"/>
    </row>
    <row r="208" spans="1:60" ht="15.75" customHeight="1">
      <c r="A208" s="31"/>
      <c r="B208" s="4"/>
      <c r="C208" s="4"/>
      <c r="D208" s="4"/>
      <c r="E208" s="4"/>
      <c r="F208" s="66"/>
      <c r="G208" s="92"/>
      <c r="H208" s="92"/>
      <c r="I208" s="92"/>
      <c r="J208" s="92"/>
      <c r="K208" s="92"/>
      <c r="L208" s="92"/>
      <c r="M208" s="66"/>
      <c r="N208" s="92"/>
      <c r="O208" s="92"/>
      <c r="P208" s="92"/>
      <c r="Q208" s="92"/>
      <c r="R208" s="92"/>
      <c r="S208" s="66"/>
      <c r="T208" s="92"/>
      <c r="U208" s="92"/>
      <c r="V208" s="92"/>
      <c r="W208" s="92"/>
      <c r="X208" s="92"/>
      <c r="Y208" s="92"/>
      <c r="Z208" s="92"/>
      <c r="AA208" s="66"/>
      <c r="AB208" s="92"/>
      <c r="AC208" s="92"/>
      <c r="AD208" s="92"/>
      <c r="AE208" s="92"/>
      <c r="AF208" s="92"/>
      <c r="AG208" s="92"/>
      <c r="AH208" s="92"/>
      <c r="AI208" s="66"/>
      <c r="AJ208" s="92"/>
      <c r="AK208" s="92"/>
      <c r="AL208" s="92"/>
      <c r="AM208" s="66"/>
      <c r="AN208" s="92"/>
      <c r="AO208" s="92"/>
      <c r="AP208" s="92"/>
      <c r="AQ208" s="92"/>
      <c r="AR208" s="92"/>
      <c r="AS208" s="66"/>
      <c r="AT208" s="92"/>
      <c r="AU208" s="92"/>
      <c r="AV208" s="92"/>
      <c r="AW208" s="92"/>
      <c r="AX208" s="4"/>
      <c r="AY208" s="4"/>
      <c r="AZ208" s="4"/>
      <c r="BA208" s="4"/>
      <c r="BB208" s="4"/>
      <c r="BC208" s="4"/>
      <c r="BD208" s="4"/>
      <c r="BE208" s="4"/>
      <c r="BF208" s="35"/>
      <c r="BG208" s="35"/>
      <c r="BH208" s="35"/>
    </row>
    <row r="209" spans="1:60" ht="15.75" customHeight="1">
      <c r="A209" s="31"/>
      <c r="B209" s="4"/>
      <c r="C209" s="4"/>
      <c r="D209" s="4"/>
      <c r="E209" s="4"/>
      <c r="F209" s="66"/>
      <c r="G209" s="92"/>
      <c r="H209" s="92"/>
      <c r="I209" s="92"/>
      <c r="J209" s="92"/>
      <c r="K209" s="92"/>
      <c r="L209" s="92"/>
      <c r="M209" s="66"/>
      <c r="N209" s="92"/>
      <c r="O209" s="92"/>
      <c r="P209" s="92"/>
      <c r="Q209" s="92"/>
      <c r="R209" s="92"/>
      <c r="S209" s="66"/>
      <c r="T209" s="92"/>
      <c r="U209" s="92"/>
      <c r="V209" s="92"/>
      <c r="W209" s="92"/>
      <c r="X209" s="92"/>
      <c r="Y209" s="92"/>
      <c r="Z209" s="92"/>
      <c r="AA209" s="66"/>
      <c r="AB209" s="92"/>
      <c r="AC209" s="92"/>
      <c r="AD209" s="92"/>
      <c r="AE209" s="92"/>
      <c r="AF209" s="92"/>
      <c r="AG209" s="92"/>
      <c r="AH209" s="92"/>
      <c r="AI209" s="66"/>
      <c r="AJ209" s="92"/>
      <c r="AK209" s="92"/>
      <c r="AL209" s="92"/>
      <c r="AM209" s="66"/>
      <c r="AN209" s="92"/>
      <c r="AO209" s="92"/>
      <c r="AP209" s="92"/>
      <c r="AQ209" s="92"/>
      <c r="AR209" s="92"/>
      <c r="AS209" s="66"/>
      <c r="AT209" s="92"/>
      <c r="AU209" s="92"/>
      <c r="AV209" s="92"/>
      <c r="AW209" s="92"/>
      <c r="AX209" s="4"/>
      <c r="AY209" s="4"/>
      <c r="AZ209" s="4"/>
      <c r="BA209" s="4"/>
      <c r="BB209" s="4"/>
      <c r="BC209" s="4"/>
      <c r="BD209" s="4"/>
      <c r="BE209" s="4"/>
      <c r="BF209" s="35"/>
      <c r="BG209" s="35"/>
      <c r="BH209" s="35"/>
    </row>
    <row r="210" spans="1:60" ht="15.75" customHeight="1">
      <c r="A210" s="31"/>
      <c r="B210" s="4"/>
      <c r="C210" s="4"/>
      <c r="D210" s="4"/>
      <c r="E210" s="4"/>
      <c r="F210" s="66"/>
      <c r="G210" s="92"/>
      <c r="H210" s="92"/>
      <c r="I210" s="92"/>
      <c r="J210" s="92"/>
      <c r="K210" s="92"/>
      <c r="L210" s="92"/>
      <c r="M210" s="66"/>
      <c r="N210" s="92"/>
      <c r="O210" s="92"/>
      <c r="P210" s="92"/>
      <c r="Q210" s="92"/>
      <c r="R210" s="92"/>
      <c r="S210" s="66"/>
      <c r="T210" s="92"/>
      <c r="U210" s="92"/>
      <c r="V210" s="92"/>
      <c r="W210" s="92"/>
      <c r="X210" s="92"/>
      <c r="Y210" s="92"/>
      <c r="Z210" s="92"/>
      <c r="AA210" s="66"/>
      <c r="AB210" s="92"/>
      <c r="AC210" s="92"/>
      <c r="AD210" s="92"/>
      <c r="AE210" s="92"/>
      <c r="AF210" s="92"/>
      <c r="AG210" s="92"/>
      <c r="AH210" s="92"/>
      <c r="AI210" s="66"/>
      <c r="AJ210" s="92"/>
      <c r="AK210" s="92"/>
      <c r="AL210" s="92"/>
      <c r="AM210" s="66"/>
      <c r="AN210" s="92"/>
      <c r="AO210" s="92"/>
      <c r="AP210" s="92"/>
      <c r="AQ210" s="92"/>
      <c r="AR210" s="92"/>
      <c r="AS210" s="66"/>
      <c r="AT210" s="92"/>
      <c r="AU210" s="92"/>
      <c r="AV210" s="92"/>
      <c r="AW210" s="92"/>
      <c r="AX210" s="4"/>
      <c r="AY210" s="4"/>
      <c r="AZ210" s="4"/>
      <c r="BA210" s="4"/>
      <c r="BB210" s="4"/>
      <c r="BC210" s="4"/>
      <c r="BD210" s="4"/>
      <c r="BE210" s="4"/>
      <c r="BF210" s="35"/>
      <c r="BG210" s="35"/>
      <c r="BH210" s="35"/>
    </row>
    <row r="211" spans="1:60" ht="15.75" customHeight="1">
      <c r="A211" s="31"/>
      <c r="B211" s="4"/>
      <c r="C211" s="4"/>
      <c r="D211" s="4"/>
      <c r="E211" s="4"/>
      <c r="F211" s="66"/>
      <c r="G211" s="92"/>
      <c r="H211" s="92"/>
      <c r="I211" s="92"/>
      <c r="J211" s="92"/>
      <c r="K211" s="92"/>
      <c r="L211" s="92"/>
      <c r="M211" s="66"/>
      <c r="N211" s="92"/>
      <c r="O211" s="92"/>
      <c r="P211" s="92"/>
      <c r="Q211" s="92"/>
      <c r="R211" s="92"/>
      <c r="S211" s="66"/>
      <c r="T211" s="92"/>
      <c r="U211" s="92"/>
      <c r="V211" s="92"/>
      <c r="W211" s="92"/>
      <c r="X211" s="92"/>
      <c r="Y211" s="92"/>
      <c r="Z211" s="92"/>
      <c r="AA211" s="66"/>
      <c r="AB211" s="92"/>
      <c r="AC211" s="92"/>
      <c r="AD211" s="92"/>
      <c r="AE211" s="92"/>
      <c r="AF211" s="92"/>
      <c r="AG211" s="92"/>
      <c r="AH211" s="92"/>
      <c r="AI211" s="66"/>
      <c r="AJ211" s="92"/>
      <c r="AK211" s="92"/>
      <c r="AL211" s="92"/>
      <c r="AM211" s="66"/>
      <c r="AN211" s="92"/>
      <c r="AO211" s="92"/>
      <c r="AP211" s="92"/>
      <c r="AQ211" s="92"/>
      <c r="AR211" s="92"/>
      <c r="AS211" s="66"/>
      <c r="AT211" s="92"/>
      <c r="AU211" s="92"/>
      <c r="AV211" s="92"/>
      <c r="AW211" s="92"/>
      <c r="AX211" s="4"/>
      <c r="AY211" s="4"/>
      <c r="AZ211" s="4"/>
      <c r="BA211" s="4"/>
      <c r="BB211" s="4"/>
      <c r="BC211" s="4"/>
      <c r="BD211" s="4"/>
      <c r="BE211" s="4"/>
      <c r="BF211" s="35"/>
      <c r="BG211" s="35"/>
      <c r="BH211" s="35"/>
    </row>
    <row r="212" spans="1:60" ht="15.75" customHeight="1">
      <c r="A212" s="31"/>
      <c r="B212" s="4"/>
      <c r="C212" s="4"/>
      <c r="D212" s="4"/>
      <c r="E212" s="4"/>
      <c r="F212" s="66"/>
      <c r="G212" s="92"/>
      <c r="H212" s="92"/>
      <c r="I212" s="92"/>
      <c r="J212" s="92"/>
      <c r="K212" s="92"/>
      <c r="L212" s="92"/>
      <c r="M212" s="66"/>
      <c r="N212" s="92"/>
      <c r="O212" s="92"/>
      <c r="P212" s="92"/>
      <c r="Q212" s="92"/>
      <c r="R212" s="92"/>
      <c r="S212" s="66"/>
      <c r="T212" s="92"/>
      <c r="U212" s="92"/>
      <c r="V212" s="92"/>
      <c r="W212" s="92"/>
      <c r="X212" s="92"/>
      <c r="Y212" s="92"/>
      <c r="Z212" s="92"/>
      <c r="AA212" s="66"/>
      <c r="AB212" s="92"/>
      <c r="AC212" s="92"/>
      <c r="AD212" s="92"/>
      <c r="AE212" s="92"/>
      <c r="AF212" s="92"/>
      <c r="AG212" s="92"/>
      <c r="AH212" s="92"/>
      <c r="AI212" s="66"/>
      <c r="AJ212" s="92"/>
      <c r="AK212" s="92"/>
      <c r="AL212" s="92"/>
      <c r="AM212" s="66"/>
      <c r="AN212" s="92"/>
      <c r="AO212" s="92"/>
      <c r="AP212" s="92"/>
      <c r="AQ212" s="92"/>
      <c r="AR212" s="92"/>
      <c r="AS212" s="66"/>
      <c r="AT212" s="92"/>
      <c r="AU212" s="92"/>
      <c r="AV212" s="92"/>
      <c r="AW212" s="92"/>
      <c r="AX212" s="4"/>
      <c r="AY212" s="4"/>
      <c r="AZ212" s="4"/>
      <c r="BA212" s="4"/>
      <c r="BB212" s="4"/>
      <c r="BC212" s="4"/>
      <c r="BD212" s="4"/>
      <c r="BE212" s="4"/>
      <c r="BF212" s="35"/>
      <c r="BG212" s="35"/>
      <c r="BH212" s="35"/>
    </row>
    <row r="213" spans="1:60" ht="15.75" customHeight="1">
      <c r="A213" s="31"/>
      <c r="B213" s="4"/>
      <c r="C213" s="4"/>
      <c r="D213" s="4"/>
      <c r="E213" s="4"/>
      <c r="F213" s="66"/>
      <c r="G213" s="92"/>
      <c r="H213" s="92"/>
      <c r="I213" s="92"/>
      <c r="J213" s="92"/>
      <c r="K213" s="92"/>
      <c r="L213" s="92"/>
      <c r="M213" s="66"/>
      <c r="N213" s="92"/>
      <c r="O213" s="92"/>
      <c r="P213" s="92"/>
      <c r="Q213" s="92"/>
      <c r="R213" s="92"/>
      <c r="S213" s="66"/>
      <c r="T213" s="92"/>
      <c r="U213" s="92"/>
      <c r="V213" s="92"/>
      <c r="W213" s="92"/>
      <c r="X213" s="92"/>
      <c r="Y213" s="92"/>
      <c r="Z213" s="92"/>
      <c r="AA213" s="66"/>
      <c r="AB213" s="92"/>
      <c r="AC213" s="92"/>
      <c r="AD213" s="92"/>
      <c r="AE213" s="92"/>
      <c r="AF213" s="92"/>
      <c r="AG213" s="92"/>
      <c r="AH213" s="92"/>
      <c r="AI213" s="66"/>
      <c r="AJ213" s="92"/>
      <c r="AK213" s="92"/>
      <c r="AL213" s="92"/>
      <c r="AM213" s="66"/>
      <c r="AN213" s="92"/>
      <c r="AO213" s="92"/>
      <c r="AP213" s="92"/>
      <c r="AQ213" s="92"/>
      <c r="AR213" s="92"/>
      <c r="AS213" s="66"/>
      <c r="AT213" s="92"/>
      <c r="AU213" s="92"/>
      <c r="AV213" s="92"/>
      <c r="AW213" s="92"/>
      <c r="AX213" s="4"/>
      <c r="AY213" s="4"/>
      <c r="AZ213" s="4"/>
      <c r="BA213" s="4"/>
      <c r="BB213" s="4"/>
      <c r="BC213" s="4"/>
      <c r="BD213" s="4"/>
      <c r="BE213" s="4"/>
      <c r="BF213" s="35"/>
      <c r="BG213" s="35"/>
      <c r="BH213" s="35"/>
    </row>
    <row r="214" spans="1:60" ht="15.75" customHeight="1">
      <c r="A214" s="31"/>
      <c r="B214" s="4"/>
      <c r="C214" s="4"/>
      <c r="D214" s="4"/>
      <c r="E214" s="4"/>
      <c r="F214" s="66"/>
      <c r="G214" s="92"/>
      <c r="H214" s="92"/>
      <c r="I214" s="92"/>
      <c r="J214" s="92"/>
      <c r="K214" s="92"/>
      <c r="L214" s="92"/>
      <c r="M214" s="66"/>
      <c r="N214" s="92"/>
      <c r="O214" s="92"/>
      <c r="P214" s="92"/>
      <c r="Q214" s="92"/>
      <c r="R214" s="92"/>
      <c r="S214" s="66"/>
      <c r="T214" s="92"/>
      <c r="U214" s="92"/>
      <c r="V214" s="92"/>
      <c r="W214" s="92"/>
      <c r="X214" s="92"/>
      <c r="Y214" s="92"/>
      <c r="Z214" s="92"/>
      <c r="AA214" s="66"/>
      <c r="AB214" s="92"/>
      <c r="AC214" s="92"/>
      <c r="AD214" s="92"/>
      <c r="AE214" s="92"/>
      <c r="AF214" s="92"/>
      <c r="AG214" s="92"/>
      <c r="AH214" s="92"/>
      <c r="AI214" s="66"/>
      <c r="AJ214" s="92"/>
      <c r="AK214" s="92"/>
      <c r="AL214" s="92"/>
      <c r="AM214" s="66"/>
      <c r="AN214" s="92"/>
      <c r="AO214" s="92"/>
      <c r="AP214" s="92"/>
      <c r="AQ214" s="92"/>
      <c r="AR214" s="92"/>
      <c r="AS214" s="66"/>
      <c r="AT214" s="92"/>
      <c r="AU214" s="92"/>
      <c r="AV214" s="92"/>
      <c r="AW214" s="92"/>
      <c r="AX214" s="4"/>
      <c r="AY214" s="4"/>
      <c r="AZ214" s="4"/>
      <c r="BA214" s="4"/>
      <c r="BB214" s="4"/>
      <c r="BC214" s="4"/>
      <c r="BD214" s="4"/>
      <c r="BE214" s="4"/>
      <c r="BF214" s="35"/>
      <c r="BG214" s="35"/>
      <c r="BH214" s="35"/>
    </row>
    <row r="215" spans="1:60" ht="15.75" customHeight="1">
      <c r="A215" s="31"/>
      <c r="B215" s="4"/>
      <c r="C215" s="4"/>
      <c r="D215" s="4"/>
      <c r="E215" s="4"/>
      <c r="F215" s="66"/>
      <c r="G215" s="92"/>
      <c r="H215" s="92"/>
      <c r="I215" s="92"/>
      <c r="J215" s="92"/>
      <c r="K215" s="92"/>
      <c r="L215" s="92"/>
      <c r="M215" s="66"/>
      <c r="N215" s="92"/>
      <c r="O215" s="92"/>
      <c r="P215" s="92"/>
      <c r="Q215" s="92"/>
      <c r="R215" s="92"/>
      <c r="S215" s="66"/>
      <c r="T215" s="92"/>
      <c r="U215" s="92"/>
      <c r="V215" s="92"/>
      <c r="W215" s="92"/>
      <c r="X215" s="92"/>
      <c r="Y215" s="92"/>
      <c r="Z215" s="92"/>
      <c r="AA215" s="66"/>
      <c r="AB215" s="92"/>
      <c r="AC215" s="92"/>
      <c r="AD215" s="92"/>
      <c r="AE215" s="92"/>
      <c r="AF215" s="92"/>
      <c r="AG215" s="92"/>
      <c r="AH215" s="92"/>
      <c r="AI215" s="66"/>
      <c r="AJ215" s="92"/>
      <c r="AK215" s="92"/>
      <c r="AL215" s="92"/>
      <c r="AM215" s="66"/>
      <c r="AN215" s="92"/>
      <c r="AO215" s="92"/>
      <c r="AP215" s="92"/>
      <c r="AQ215" s="92"/>
      <c r="AR215" s="92"/>
      <c r="AS215" s="66"/>
      <c r="AT215" s="92"/>
      <c r="AU215" s="92"/>
      <c r="AV215" s="92"/>
      <c r="AW215" s="92"/>
      <c r="AX215" s="4"/>
      <c r="AY215" s="4"/>
      <c r="AZ215" s="4"/>
      <c r="BA215" s="4"/>
      <c r="BB215" s="4"/>
      <c r="BC215" s="4"/>
      <c r="BD215" s="4"/>
      <c r="BE215" s="4"/>
      <c r="BF215" s="35"/>
      <c r="BG215" s="35"/>
      <c r="BH215" s="35"/>
    </row>
    <row r="216" spans="1:60" ht="15.75" customHeight="1">
      <c r="A216" s="31"/>
      <c r="B216" s="4"/>
      <c r="C216" s="4"/>
      <c r="D216" s="4"/>
      <c r="E216" s="4"/>
      <c r="F216" s="66"/>
      <c r="G216" s="92"/>
      <c r="H216" s="92"/>
      <c r="I216" s="92"/>
      <c r="J216" s="92"/>
      <c r="K216" s="92"/>
      <c r="L216" s="92"/>
      <c r="M216" s="66"/>
      <c r="N216" s="92"/>
      <c r="O216" s="92"/>
      <c r="P216" s="92"/>
      <c r="Q216" s="92"/>
      <c r="R216" s="92"/>
      <c r="S216" s="66"/>
      <c r="T216" s="92"/>
      <c r="U216" s="92"/>
      <c r="V216" s="92"/>
      <c r="W216" s="92"/>
      <c r="X216" s="92"/>
      <c r="Y216" s="92"/>
      <c r="Z216" s="92"/>
      <c r="AA216" s="66"/>
      <c r="AB216" s="92"/>
      <c r="AC216" s="92"/>
      <c r="AD216" s="92"/>
      <c r="AE216" s="92"/>
      <c r="AF216" s="92"/>
      <c r="AG216" s="92"/>
      <c r="AH216" s="92"/>
      <c r="AI216" s="66"/>
      <c r="AJ216" s="92"/>
      <c r="AK216" s="92"/>
      <c r="AL216" s="92"/>
      <c r="AM216" s="66"/>
      <c r="AN216" s="92"/>
      <c r="AO216" s="92"/>
      <c r="AP216" s="92"/>
      <c r="AQ216" s="92"/>
      <c r="AR216" s="92"/>
      <c r="AS216" s="66"/>
      <c r="AT216" s="92"/>
      <c r="AU216" s="92"/>
      <c r="AV216" s="92"/>
      <c r="AW216" s="92"/>
      <c r="AX216" s="4"/>
      <c r="AY216" s="4"/>
      <c r="AZ216" s="4"/>
      <c r="BA216" s="4"/>
      <c r="BB216" s="4"/>
      <c r="BC216" s="4"/>
      <c r="BD216" s="4"/>
      <c r="BE216" s="4"/>
      <c r="BF216" s="35"/>
      <c r="BG216" s="35"/>
      <c r="BH216" s="35"/>
    </row>
    <row r="217" spans="1:60" ht="15.75" customHeight="1">
      <c r="A217" s="31"/>
      <c r="B217" s="4"/>
      <c r="C217" s="4"/>
      <c r="D217" s="4"/>
      <c r="E217" s="4"/>
      <c r="F217" s="66"/>
      <c r="G217" s="92"/>
      <c r="H217" s="92"/>
      <c r="I217" s="92"/>
      <c r="J217" s="92"/>
      <c r="K217" s="92"/>
      <c r="L217" s="92"/>
      <c r="M217" s="66"/>
      <c r="N217" s="92"/>
      <c r="O217" s="92"/>
      <c r="P217" s="92"/>
      <c r="Q217" s="92"/>
      <c r="R217" s="92"/>
      <c r="S217" s="66"/>
      <c r="T217" s="92"/>
      <c r="U217" s="92"/>
      <c r="V217" s="92"/>
      <c r="W217" s="92"/>
      <c r="X217" s="92"/>
      <c r="Y217" s="92"/>
      <c r="Z217" s="92"/>
      <c r="AA217" s="66"/>
      <c r="AB217" s="92"/>
      <c r="AC217" s="92"/>
      <c r="AD217" s="92"/>
      <c r="AE217" s="92"/>
      <c r="AF217" s="92"/>
      <c r="AG217" s="92"/>
      <c r="AH217" s="92"/>
      <c r="AI217" s="66"/>
      <c r="AJ217" s="92"/>
      <c r="AK217" s="92"/>
      <c r="AL217" s="92"/>
      <c r="AM217" s="66"/>
      <c r="AN217" s="92"/>
      <c r="AO217" s="92"/>
      <c r="AP217" s="92"/>
      <c r="AQ217" s="92"/>
      <c r="AR217" s="92"/>
      <c r="AS217" s="66"/>
      <c r="AT217" s="92"/>
      <c r="AU217" s="92"/>
      <c r="AV217" s="92"/>
      <c r="AW217" s="92"/>
      <c r="AX217" s="4"/>
      <c r="AY217" s="4"/>
      <c r="AZ217" s="4"/>
      <c r="BA217" s="4"/>
      <c r="BB217" s="4"/>
      <c r="BC217" s="4"/>
      <c r="BD217" s="4"/>
      <c r="BE217" s="4"/>
      <c r="BF217" s="35"/>
      <c r="BG217" s="35"/>
      <c r="BH217" s="35"/>
    </row>
    <row r="218" spans="1:60" ht="15.75" customHeight="1">
      <c r="A218" s="31"/>
      <c r="B218" s="4"/>
      <c r="C218" s="4"/>
      <c r="D218" s="4"/>
      <c r="E218" s="4"/>
      <c r="F218" s="66"/>
      <c r="G218" s="92"/>
      <c r="H218" s="92"/>
      <c r="I218" s="92"/>
      <c r="J218" s="92"/>
      <c r="K218" s="92"/>
      <c r="L218" s="92"/>
      <c r="M218" s="66"/>
      <c r="N218" s="92"/>
      <c r="O218" s="92"/>
      <c r="P218" s="92"/>
      <c r="Q218" s="92"/>
      <c r="R218" s="92"/>
      <c r="S218" s="66"/>
      <c r="T218" s="92"/>
      <c r="U218" s="92"/>
      <c r="V218" s="92"/>
      <c r="W218" s="92"/>
      <c r="X218" s="92"/>
      <c r="Y218" s="92"/>
      <c r="Z218" s="92"/>
      <c r="AA218" s="66"/>
      <c r="AB218" s="92"/>
      <c r="AC218" s="92"/>
      <c r="AD218" s="92"/>
      <c r="AE218" s="92"/>
      <c r="AF218" s="92"/>
      <c r="AG218" s="92"/>
      <c r="AH218" s="92"/>
      <c r="AI218" s="66"/>
      <c r="AJ218" s="92"/>
      <c r="AK218" s="92"/>
      <c r="AL218" s="92"/>
      <c r="AM218" s="66"/>
      <c r="AN218" s="92"/>
      <c r="AO218" s="92"/>
      <c r="AP218" s="92"/>
      <c r="AQ218" s="92"/>
      <c r="AR218" s="92"/>
      <c r="AS218" s="66"/>
      <c r="AT218" s="92"/>
      <c r="AU218" s="92"/>
      <c r="AV218" s="92"/>
      <c r="AW218" s="92"/>
      <c r="AX218" s="4"/>
      <c r="AY218" s="4"/>
      <c r="AZ218" s="4"/>
      <c r="BA218" s="4"/>
      <c r="BB218" s="4"/>
      <c r="BC218" s="4"/>
      <c r="BD218" s="4"/>
      <c r="BE218" s="4"/>
      <c r="BF218" s="35"/>
      <c r="BG218" s="35"/>
      <c r="BH218" s="35"/>
    </row>
    <row r="219" spans="1:60" ht="15.75" customHeight="1">
      <c r="A219" s="31"/>
      <c r="B219" s="4"/>
      <c r="C219" s="4"/>
      <c r="D219" s="4"/>
      <c r="E219" s="4"/>
      <c r="F219" s="66"/>
      <c r="G219" s="92"/>
      <c r="H219" s="92"/>
      <c r="I219" s="92"/>
      <c r="J219" s="92"/>
      <c r="K219" s="92"/>
      <c r="L219" s="92"/>
      <c r="M219" s="66"/>
      <c r="N219" s="92"/>
      <c r="O219" s="92"/>
      <c r="P219" s="92"/>
      <c r="Q219" s="92"/>
      <c r="R219" s="92"/>
      <c r="S219" s="66"/>
      <c r="T219" s="92"/>
      <c r="U219" s="92"/>
      <c r="V219" s="92"/>
      <c r="W219" s="92"/>
      <c r="X219" s="92"/>
      <c r="Y219" s="92"/>
      <c r="Z219" s="92"/>
      <c r="AA219" s="66"/>
      <c r="AB219" s="92"/>
      <c r="AC219" s="92"/>
      <c r="AD219" s="92"/>
      <c r="AE219" s="92"/>
      <c r="AF219" s="92"/>
      <c r="AG219" s="92"/>
      <c r="AH219" s="92"/>
      <c r="AI219" s="66"/>
      <c r="AJ219" s="92"/>
      <c r="AK219" s="92"/>
      <c r="AL219" s="92"/>
      <c r="AM219" s="66"/>
      <c r="AN219" s="92"/>
      <c r="AO219" s="92"/>
      <c r="AP219" s="92"/>
      <c r="AQ219" s="92"/>
      <c r="AR219" s="92"/>
      <c r="AS219" s="66"/>
      <c r="AT219" s="92"/>
      <c r="AU219" s="92"/>
      <c r="AV219" s="92"/>
      <c r="AW219" s="92"/>
      <c r="AX219" s="4"/>
      <c r="AY219" s="4"/>
      <c r="AZ219" s="4"/>
      <c r="BA219" s="4"/>
      <c r="BB219" s="4"/>
      <c r="BC219" s="4"/>
      <c r="BD219" s="4"/>
      <c r="BE219" s="4"/>
      <c r="BF219" s="35"/>
      <c r="BG219" s="35"/>
      <c r="BH219" s="35"/>
    </row>
    <row r="220" spans="1:60" ht="15.75" customHeight="1">
      <c r="A220" s="31"/>
      <c r="B220" s="4"/>
      <c r="C220" s="4"/>
      <c r="D220" s="4"/>
      <c r="E220" s="4"/>
      <c r="F220" s="66"/>
      <c r="G220" s="92"/>
      <c r="H220" s="92"/>
      <c r="I220" s="92"/>
      <c r="J220" s="92"/>
      <c r="K220" s="92"/>
      <c r="L220" s="92"/>
      <c r="M220" s="66"/>
      <c r="N220" s="92"/>
      <c r="O220" s="92"/>
      <c r="P220" s="92"/>
      <c r="Q220" s="92"/>
      <c r="R220" s="92"/>
      <c r="S220" s="66"/>
      <c r="T220" s="92"/>
      <c r="U220" s="92"/>
      <c r="V220" s="92"/>
      <c r="W220" s="92"/>
      <c r="X220" s="92"/>
      <c r="Y220" s="92"/>
      <c r="Z220" s="92"/>
      <c r="AA220" s="66"/>
      <c r="AB220" s="92"/>
      <c r="AC220" s="92"/>
      <c r="AD220" s="92"/>
      <c r="AE220" s="92"/>
      <c r="AF220" s="92"/>
      <c r="AG220" s="92"/>
      <c r="AH220" s="92"/>
      <c r="AI220" s="66"/>
      <c r="AJ220" s="92"/>
      <c r="AK220" s="92"/>
      <c r="AL220" s="92"/>
      <c r="AM220" s="66"/>
      <c r="AN220" s="92"/>
      <c r="AO220" s="92"/>
      <c r="AP220" s="92"/>
      <c r="AQ220" s="92"/>
      <c r="AR220" s="92"/>
      <c r="AS220" s="66"/>
      <c r="AT220" s="92"/>
      <c r="AU220" s="92"/>
      <c r="AV220" s="92"/>
      <c r="AW220" s="92"/>
      <c r="AX220" s="4"/>
      <c r="AY220" s="4"/>
      <c r="AZ220" s="4"/>
      <c r="BA220" s="4"/>
      <c r="BB220" s="4"/>
      <c r="BC220" s="4"/>
      <c r="BD220" s="4"/>
      <c r="BE220" s="4"/>
      <c r="BF220" s="35"/>
      <c r="BG220" s="35"/>
      <c r="BH220" s="35"/>
    </row>
    <row r="221" spans="1:60" ht="15.75" customHeight="1">
      <c r="A221" s="31"/>
      <c r="B221" s="4"/>
      <c r="C221" s="4"/>
      <c r="D221" s="4"/>
      <c r="E221" s="4"/>
      <c r="F221" s="66"/>
      <c r="G221" s="92"/>
      <c r="H221" s="92"/>
      <c r="I221" s="92"/>
      <c r="J221" s="92"/>
      <c r="K221" s="92"/>
      <c r="L221" s="92"/>
      <c r="M221" s="66"/>
      <c r="N221" s="92"/>
      <c r="O221" s="92"/>
      <c r="P221" s="92"/>
      <c r="Q221" s="92"/>
      <c r="R221" s="92"/>
      <c r="S221" s="66"/>
      <c r="T221" s="92"/>
      <c r="U221" s="92"/>
      <c r="V221" s="92"/>
      <c r="W221" s="92"/>
      <c r="X221" s="92"/>
      <c r="Y221" s="92"/>
      <c r="Z221" s="92"/>
      <c r="AA221" s="66"/>
      <c r="AB221" s="92"/>
      <c r="AC221" s="92"/>
      <c r="AD221" s="92"/>
      <c r="AE221" s="92"/>
      <c r="AF221" s="92"/>
      <c r="AG221" s="92"/>
      <c r="AH221" s="92"/>
      <c r="AI221" s="66"/>
      <c r="AJ221" s="92"/>
      <c r="AK221" s="92"/>
      <c r="AL221" s="92"/>
      <c r="AM221" s="66"/>
      <c r="AN221" s="92"/>
      <c r="AO221" s="92"/>
      <c r="AP221" s="92"/>
      <c r="AQ221" s="92"/>
      <c r="AR221" s="92"/>
      <c r="AS221" s="66"/>
      <c r="AT221" s="92"/>
      <c r="AU221" s="92"/>
      <c r="AV221" s="92"/>
      <c r="AW221" s="92"/>
      <c r="AX221" s="4"/>
      <c r="AY221" s="4"/>
      <c r="AZ221" s="4"/>
      <c r="BA221" s="4"/>
      <c r="BB221" s="4"/>
      <c r="BC221" s="4"/>
      <c r="BD221" s="4"/>
      <c r="BE221" s="4"/>
      <c r="BF221" s="35"/>
      <c r="BG221" s="35"/>
      <c r="BH221" s="35"/>
    </row>
    <row r="222" spans="1:60" ht="15.75" customHeight="1">
      <c r="A222" s="31"/>
      <c r="B222" s="4"/>
      <c r="C222" s="4"/>
      <c r="D222" s="4"/>
      <c r="E222" s="4"/>
      <c r="F222" s="66"/>
      <c r="G222" s="92"/>
      <c r="H222" s="92"/>
      <c r="I222" s="92"/>
      <c r="J222" s="92"/>
      <c r="K222" s="92"/>
      <c r="L222" s="92"/>
      <c r="M222" s="66"/>
      <c r="N222" s="92"/>
      <c r="O222" s="92"/>
      <c r="P222" s="92"/>
      <c r="Q222" s="92"/>
      <c r="R222" s="92"/>
      <c r="S222" s="66"/>
      <c r="T222" s="92"/>
      <c r="U222" s="92"/>
      <c r="V222" s="92"/>
      <c r="W222" s="92"/>
      <c r="X222" s="92"/>
      <c r="Y222" s="92"/>
      <c r="Z222" s="92"/>
      <c r="AA222" s="66"/>
      <c r="AB222" s="92"/>
      <c r="AC222" s="92"/>
      <c r="AD222" s="92"/>
      <c r="AE222" s="92"/>
      <c r="AF222" s="92"/>
      <c r="AG222" s="92"/>
      <c r="AH222" s="92"/>
      <c r="AI222" s="66"/>
      <c r="AJ222" s="92"/>
      <c r="AK222" s="92"/>
      <c r="AL222" s="92"/>
      <c r="AM222" s="66"/>
      <c r="AN222" s="92"/>
      <c r="AO222" s="92"/>
      <c r="AP222" s="92"/>
      <c r="AQ222" s="92"/>
      <c r="AR222" s="92"/>
      <c r="AS222" s="66"/>
      <c r="AT222" s="92"/>
      <c r="AU222" s="92"/>
      <c r="AV222" s="92"/>
      <c r="AW222" s="92"/>
      <c r="AX222" s="4"/>
      <c r="AY222" s="4"/>
      <c r="AZ222" s="4"/>
      <c r="BA222" s="4"/>
      <c r="BB222" s="4"/>
      <c r="BC222" s="4"/>
      <c r="BD222" s="4"/>
      <c r="BE222" s="4"/>
      <c r="BF222" s="35"/>
      <c r="BG222" s="35"/>
      <c r="BH222" s="35"/>
    </row>
    <row r="223" spans="1:60" ht="15.75" customHeight="1">
      <c r="A223" s="31"/>
      <c r="B223" s="4"/>
      <c r="C223" s="4"/>
      <c r="D223" s="4"/>
      <c r="E223" s="4"/>
      <c r="F223" s="66"/>
      <c r="G223" s="92"/>
      <c r="H223" s="92"/>
      <c r="I223" s="92"/>
      <c r="J223" s="92"/>
      <c r="K223" s="92"/>
      <c r="L223" s="92"/>
      <c r="M223" s="66"/>
      <c r="N223" s="92"/>
      <c r="O223" s="92"/>
      <c r="P223" s="92"/>
      <c r="Q223" s="92"/>
      <c r="R223" s="92"/>
      <c r="S223" s="66"/>
      <c r="T223" s="92"/>
      <c r="U223" s="92"/>
      <c r="V223" s="92"/>
      <c r="W223" s="92"/>
      <c r="X223" s="92"/>
      <c r="Y223" s="92"/>
      <c r="Z223" s="92"/>
      <c r="AA223" s="66"/>
      <c r="AB223" s="92"/>
      <c r="AC223" s="92"/>
      <c r="AD223" s="92"/>
      <c r="AE223" s="92"/>
      <c r="AF223" s="92"/>
      <c r="AG223" s="92"/>
      <c r="AH223" s="92"/>
      <c r="AI223" s="66"/>
      <c r="AJ223" s="92"/>
      <c r="AK223" s="92"/>
      <c r="AL223" s="92"/>
      <c r="AM223" s="66"/>
      <c r="AN223" s="92"/>
      <c r="AO223" s="92"/>
      <c r="AP223" s="92"/>
      <c r="AQ223" s="92"/>
      <c r="AR223" s="92"/>
      <c r="AS223" s="66"/>
      <c r="AT223" s="92"/>
      <c r="AU223" s="92"/>
      <c r="AV223" s="92"/>
      <c r="AW223" s="92"/>
      <c r="AX223" s="4"/>
      <c r="AY223" s="4"/>
      <c r="AZ223" s="4"/>
      <c r="BA223" s="4"/>
      <c r="BB223" s="4"/>
      <c r="BC223" s="4"/>
      <c r="BD223" s="4"/>
      <c r="BE223" s="4"/>
      <c r="BF223" s="35"/>
      <c r="BG223" s="35"/>
      <c r="BH223" s="35"/>
    </row>
    <row r="224" spans="1:60" ht="15.75" customHeight="1">
      <c r="A224" s="31"/>
      <c r="B224" s="4"/>
      <c r="C224" s="4"/>
      <c r="D224" s="4"/>
      <c r="E224" s="4"/>
      <c r="F224" s="66"/>
      <c r="G224" s="92"/>
      <c r="H224" s="92"/>
      <c r="I224" s="92"/>
      <c r="J224" s="92"/>
      <c r="K224" s="92"/>
      <c r="L224" s="92"/>
      <c r="M224" s="66"/>
      <c r="N224" s="92"/>
      <c r="O224" s="92"/>
      <c r="P224" s="92"/>
      <c r="Q224" s="92"/>
      <c r="R224" s="92"/>
      <c r="S224" s="66"/>
      <c r="T224" s="92"/>
      <c r="U224" s="92"/>
      <c r="V224" s="92"/>
      <c r="W224" s="92"/>
      <c r="X224" s="92"/>
      <c r="Y224" s="92"/>
      <c r="Z224" s="92"/>
      <c r="AA224" s="66"/>
      <c r="AB224" s="92"/>
      <c r="AC224" s="92"/>
      <c r="AD224" s="92"/>
      <c r="AE224" s="92"/>
      <c r="AF224" s="92"/>
      <c r="AG224" s="92"/>
      <c r="AH224" s="92"/>
      <c r="AI224" s="66"/>
      <c r="AJ224" s="92"/>
      <c r="AK224" s="92"/>
      <c r="AL224" s="92"/>
      <c r="AM224" s="66"/>
      <c r="AN224" s="92"/>
      <c r="AO224" s="92"/>
      <c r="AP224" s="92"/>
      <c r="AQ224" s="92"/>
      <c r="AR224" s="92"/>
      <c r="AS224" s="66"/>
      <c r="AT224" s="92"/>
      <c r="AU224" s="92"/>
      <c r="AV224" s="92"/>
      <c r="AW224" s="92"/>
      <c r="AX224" s="4"/>
      <c r="AY224" s="4"/>
      <c r="AZ224" s="4"/>
      <c r="BA224" s="4"/>
      <c r="BB224" s="4"/>
      <c r="BC224" s="4"/>
      <c r="BD224" s="4"/>
      <c r="BE224" s="4"/>
      <c r="BF224" s="35"/>
      <c r="BG224" s="35"/>
      <c r="BH224" s="35"/>
    </row>
    <row r="225" spans="1:60" ht="15.75" customHeight="1">
      <c r="A225" s="31"/>
      <c r="B225" s="4"/>
      <c r="C225" s="4"/>
      <c r="D225" s="4"/>
      <c r="E225" s="4"/>
      <c r="F225" s="66"/>
      <c r="G225" s="92"/>
      <c r="H225" s="92"/>
      <c r="I225" s="92"/>
      <c r="J225" s="92"/>
      <c r="K225" s="92"/>
      <c r="L225" s="92"/>
      <c r="M225" s="66"/>
      <c r="N225" s="92"/>
      <c r="O225" s="92"/>
      <c r="P225" s="92"/>
      <c r="Q225" s="92"/>
      <c r="R225" s="92"/>
      <c r="S225" s="66"/>
      <c r="T225" s="92"/>
      <c r="U225" s="92"/>
      <c r="V225" s="92"/>
      <c r="W225" s="92"/>
      <c r="X225" s="92"/>
      <c r="Y225" s="92"/>
      <c r="Z225" s="92"/>
      <c r="AA225" s="66"/>
      <c r="AB225" s="92"/>
      <c r="AC225" s="92"/>
      <c r="AD225" s="92"/>
      <c r="AE225" s="92"/>
      <c r="AF225" s="92"/>
      <c r="AG225" s="92"/>
      <c r="AH225" s="92"/>
      <c r="AI225" s="66"/>
      <c r="AJ225" s="92"/>
      <c r="AK225" s="92"/>
      <c r="AL225" s="92"/>
      <c r="AM225" s="66"/>
      <c r="AN225" s="92"/>
      <c r="AO225" s="92"/>
      <c r="AP225" s="92"/>
      <c r="AQ225" s="92"/>
      <c r="AR225" s="92"/>
      <c r="AS225" s="66"/>
      <c r="AT225" s="92"/>
      <c r="AU225" s="92"/>
      <c r="AV225" s="92"/>
      <c r="AW225" s="92"/>
      <c r="AX225" s="4"/>
      <c r="AY225" s="4"/>
      <c r="AZ225" s="4"/>
      <c r="BA225" s="4"/>
      <c r="BB225" s="4"/>
      <c r="BC225" s="4"/>
      <c r="BD225" s="4"/>
      <c r="BE225" s="4"/>
      <c r="BF225" s="35"/>
      <c r="BG225" s="35"/>
      <c r="BH225" s="35"/>
    </row>
    <row r="226" spans="1:60" ht="15.75" customHeight="1">
      <c r="A226" s="31"/>
      <c r="B226" s="4"/>
      <c r="C226" s="4"/>
      <c r="D226" s="4"/>
      <c r="E226" s="4"/>
      <c r="F226" s="66"/>
      <c r="G226" s="92"/>
      <c r="H226" s="92"/>
      <c r="I226" s="92"/>
      <c r="J226" s="92"/>
      <c r="K226" s="92"/>
      <c r="L226" s="92"/>
      <c r="M226" s="66"/>
      <c r="N226" s="92"/>
      <c r="O226" s="92"/>
      <c r="P226" s="92"/>
      <c r="Q226" s="92"/>
      <c r="R226" s="92"/>
      <c r="S226" s="66"/>
      <c r="T226" s="92"/>
      <c r="U226" s="92"/>
      <c r="V226" s="92"/>
      <c r="W226" s="92"/>
      <c r="X226" s="92"/>
      <c r="Y226" s="92"/>
      <c r="Z226" s="92"/>
      <c r="AA226" s="66"/>
      <c r="AB226" s="92"/>
      <c r="AC226" s="92"/>
      <c r="AD226" s="92"/>
      <c r="AE226" s="92"/>
      <c r="AF226" s="92"/>
      <c r="AG226" s="92"/>
      <c r="AH226" s="92"/>
      <c r="AI226" s="66"/>
      <c r="AJ226" s="92"/>
      <c r="AK226" s="92"/>
      <c r="AL226" s="92"/>
      <c r="AM226" s="66"/>
      <c r="AN226" s="92"/>
      <c r="AO226" s="92"/>
      <c r="AP226" s="92"/>
      <c r="AQ226" s="92"/>
      <c r="AR226" s="92"/>
      <c r="AS226" s="66"/>
      <c r="AT226" s="92"/>
      <c r="AU226" s="92"/>
      <c r="AV226" s="92"/>
      <c r="AW226" s="92"/>
      <c r="AX226" s="4"/>
      <c r="AY226" s="4"/>
      <c r="AZ226" s="4"/>
      <c r="BA226" s="4"/>
      <c r="BB226" s="4"/>
      <c r="BC226" s="4"/>
      <c r="BD226" s="4"/>
      <c r="BE226" s="4"/>
      <c r="BF226" s="35"/>
      <c r="BG226" s="35"/>
      <c r="BH226" s="35"/>
    </row>
    <row r="227" spans="1:60" ht="15.75" customHeight="1">
      <c r="A227" s="31"/>
      <c r="B227" s="4"/>
      <c r="C227" s="4"/>
      <c r="D227" s="4"/>
      <c r="E227" s="4"/>
      <c r="F227" s="66"/>
      <c r="G227" s="92"/>
      <c r="H227" s="92"/>
      <c r="I227" s="92"/>
      <c r="J227" s="92"/>
      <c r="K227" s="92"/>
      <c r="L227" s="92"/>
      <c r="M227" s="66"/>
      <c r="N227" s="92"/>
      <c r="O227" s="92"/>
      <c r="P227" s="92"/>
      <c r="Q227" s="92"/>
      <c r="R227" s="92"/>
      <c r="S227" s="66"/>
      <c r="T227" s="92"/>
      <c r="U227" s="92"/>
      <c r="V227" s="92"/>
      <c r="W227" s="92"/>
      <c r="X227" s="92"/>
      <c r="Y227" s="92"/>
      <c r="Z227" s="92"/>
      <c r="AA227" s="66"/>
      <c r="AB227" s="92"/>
      <c r="AC227" s="92"/>
      <c r="AD227" s="92"/>
      <c r="AE227" s="92"/>
      <c r="AF227" s="92"/>
      <c r="AG227" s="92"/>
      <c r="AH227" s="92"/>
      <c r="AI227" s="66"/>
      <c r="AJ227" s="92"/>
      <c r="AK227" s="92"/>
      <c r="AL227" s="92"/>
      <c r="AM227" s="66"/>
      <c r="AN227" s="92"/>
      <c r="AO227" s="92"/>
      <c r="AP227" s="92"/>
      <c r="AQ227" s="92"/>
      <c r="AR227" s="92"/>
      <c r="AS227" s="66"/>
      <c r="AT227" s="92"/>
      <c r="AU227" s="92"/>
      <c r="AV227" s="92"/>
      <c r="AW227" s="92"/>
      <c r="AX227" s="4"/>
      <c r="AY227" s="4"/>
      <c r="AZ227" s="4"/>
      <c r="BA227" s="4"/>
      <c r="BB227" s="4"/>
      <c r="BC227" s="4"/>
      <c r="BD227" s="4"/>
      <c r="BE227" s="4"/>
      <c r="BF227" s="35"/>
      <c r="BG227" s="35"/>
      <c r="BH227" s="35"/>
    </row>
    <row r="228" spans="1:60" ht="15.75" customHeight="1">
      <c r="A228" s="31"/>
      <c r="B228" s="4"/>
      <c r="C228" s="4"/>
      <c r="D228" s="4"/>
      <c r="E228" s="4"/>
      <c r="F228" s="66"/>
      <c r="G228" s="92"/>
      <c r="H228" s="92"/>
      <c r="I228" s="92"/>
      <c r="J228" s="92"/>
      <c r="K228" s="92"/>
      <c r="L228" s="92"/>
      <c r="M228" s="66"/>
      <c r="N228" s="92"/>
      <c r="O228" s="92"/>
      <c r="P228" s="92"/>
      <c r="Q228" s="92"/>
      <c r="R228" s="92"/>
      <c r="S228" s="66"/>
      <c r="T228" s="92"/>
      <c r="U228" s="92"/>
      <c r="V228" s="92"/>
      <c r="W228" s="92"/>
      <c r="X228" s="92"/>
      <c r="Y228" s="92"/>
      <c r="Z228" s="92"/>
      <c r="AA228" s="66"/>
      <c r="AB228" s="92"/>
      <c r="AC228" s="92"/>
      <c r="AD228" s="92"/>
      <c r="AE228" s="92"/>
      <c r="AF228" s="92"/>
      <c r="AG228" s="92"/>
      <c r="AH228" s="92"/>
      <c r="AI228" s="66"/>
      <c r="AJ228" s="92"/>
      <c r="AK228" s="92"/>
      <c r="AL228" s="92"/>
      <c r="AM228" s="66"/>
      <c r="AN228" s="92"/>
      <c r="AO228" s="92"/>
      <c r="AP228" s="92"/>
      <c r="AQ228" s="92"/>
      <c r="AR228" s="92"/>
      <c r="AS228" s="66"/>
      <c r="AT228" s="92"/>
      <c r="AU228" s="92"/>
      <c r="AV228" s="92"/>
      <c r="AW228" s="92"/>
      <c r="AX228" s="4"/>
      <c r="AY228" s="4"/>
      <c r="AZ228" s="4"/>
      <c r="BA228" s="4"/>
      <c r="BB228" s="4"/>
      <c r="BC228" s="4"/>
      <c r="BD228" s="4"/>
      <c r="BE228" s="4"/>
      <c r="BF228" s="35"/>
      <c r="BG228" s="35"/>
      <c r="BH228" s="35"/>
    </row>
    <row r="229" spans="1:60" ht="15.75" customHeight="1">
      <c r="A229" s="31"/>
      <c r="B229" s="4"/>
      <c r="C229" s="4"/>
      <c r="D229" s="4"/>
      <c r="E229" s="4"/>
      <c r="F229" s="66"/>
      <c r="G229" s="92"/>
      <c r="H229" s="92"/>
      <c r="I229" s="92"/>
      <c r="J229" s="92"/>
      <c r="K229" s="92"/>
      <c r="L229" s="92"/>
      <c r="M229" s="66"/>
      <c r="N229" s="92"/>
      <c r="O229" s="92"/>
      <c r="P229" s="92"/>
      <c r="Q229" s="92"/>
      <c r="R229" s="92"/>
      <c r="S229" s="66"/>
      <c r="T229" s="92"/>
      <c r="U229" s="92"/>
      <c r="V229" s="92"/>
      <c r="W229" s="92"/>
      <c r="X229" s="92"/>
      <c r="Y229" s="92"/>
      <c r="Z229" s="92"/>
      <c r="AA229" s="66"/>
      <c r="AB229" s="92"/>
      <c r="AC229" s="92"/>
      <c r="AD229" s="92"/>
      <c r="AE229" s="92"/>
      <c r="AF229" s="92"/>
      <c r="AG229" s="92"/>
      <c r="AH229" s="92"/>
      <c r="AI229" s="66"/>
      <c r="AJ229" s="92"/>
      <c r="AK229" s="92"/>
      <c r="AL229" s="92"/>
      <c r="AM229" s="66"/>
      <c r="AN229" s="92"/>
      <c r="AO229" s="92"/>
      <c r="AP229" s="92"/>
      <c r="AQ229" s="92"/>
      <c r="AR229" s="92"/>
      <c r="AS229" s="66"/>
      <c r="AT229" s="92"/>
      <c r="AU229" s="92"/>
      <c r="AV229" s="92"/>
      <c r="AW229" s="92"/>
      <c r="AX229" s="4"/>
      <c r="AY229" s="4"/>
      <c r="AZ229" s="4"/>
      <c r="BA229" s="4"/>
      <c r="BB229" s="4"/>
      <c r="BC229" s="4"/>
      <c r="BD229" s="4"/>
      <c r="BE229" s="4"/>
      <c r="BF229" s="35"/>
      <c r="BG229" s="35"/>
      <c r="BH229" s="35"/>
    </row>
    <row r="230" spans="1:60" ht="15.75" customHeight="1">
      <c r="A230" s="31"/>
      <c r="B230" s="4"/>
      <c r="C230" s="4"/>
      <c r="D230" s="4"/>
      <c r="E230" s="4"/>
      <c r="F230" s="66"/>
      <c r="G230" s="92"/>
      <c r="H230" s="92"/>
      <c r="I230" s="92"/>
      <c r="J230" s="92"/>
      <c r="K230" s="92"/>
      <c r="L230" s="92"/>
      <c r="M230" s="66"/>
      <c r="N230" s="92"/>
      <c r="O230" s="92"/>
      <c r="P230" s="92"/>
      <c r="Q230" s="92"/>
      <c r="R230" s="92"/>
      <c r="S230" s="66"/>
      <c r="T230" s="92"/>
      <c r="U230" s="92"/>
      <c r="V230" s="92"/>
      <c r="W230" s="92"/>
      <c r="X230" s="92"/>
      <c r="Y230" s="92"/>
      <c r="Z230" s="92"/>
      <c r="AA230" s="66"/>
      <c r="AB230" s="92"/>
      <c r="AC230" s="92"/>
      <c r="AD230" s="92"/>
      <c r="AE230" s="92"/>
      <c r="AF230" s="92"/>
      <c r="AG230" s="92"/>
      <c r="AH230" s="92"/>
      <c r="AI230" s="66"/>
      <c r="AJ230" s="92"/>
      <c r="AK230" s="92"/>
      <c r="AL230" s="92"/>
      <c r="AM230" s="66"/>
      <c r="AN230" s="92"/>
      <c r="AO230" s="92"/>
      <c r="AP230" s="92"/>
      <c r="AQ230" s="92"/>
      <c r="AR230" s="92"/>
      <c r="AS230" s="66"/>
      <c r="AT230" s="92"/>
      <c r="AU230" s="92"/>
      <c r="AV230" s="92"/>
      <c r="AW230" s="92"/>
      <c r="AX230" s="4"/>
      <c r="AY230" s="4"/>
      <c r="AZ230" s="4"/>
      <c r="BA230" s="4"/>
      <c r="BB230" s="4"/>
      <c r="BC230" s="4"/>
      <c r="BD230" s="4"/>
      <c r="BE230" s="4"/>
      <c r="BF230" s="35"/>
      <c r="BG230" s="35"/>
      <c r="BH230" s="35"/>
    </row>
    <row r="231" spans="1:60" ht="15.75" customHeight="1">
      <c r="A231" s="31"/>
      <c r="B231" s="4"/>
      <c r="C231" s="4"/>
      <c r="D231" s="4"/>
      <c r="E231" s="4"/>
      <c r="F231" s="66"/>
      <c r="G231" s="92"/>
      <c r="H231" s="92"/>
      <c r="I231" s="92"/>
      <c r="J231" s="92"/>
      <c r="K231" s="92"/>
      <c r="L231" s="92"/>
      <c r="M231" s="66"/>
      <c r="N231" s="92"/>
      <c r="O231" s="92"/>
      <c r="P231" s="92"/>
      <c r="Q231" s="92"/>
      <c r="R231" s="92"/>
      <c r="S231" s="66"/>
      <c r="T231" s="92"/>
      <c r="U231" s="92"/>
      <c r="V231" s="92"/>
      <c r="W231" s="92"/>
      <c r="X231" s="92"/>
      <c r="Y231" s="92"/>
      <c r="Z231" s="92"/>
      <c r="AA231" s="66"/>
      <c r="AB231" s="92"/>
      <c r="AC231" s="92"/>
      <c r="AD231" s="92"/>
      <c r="AE231" s="92"/>
      <c r="AF231" s="92"/>
      <c r="AG231" s="92"/>
      <c r="AH231" s="92"/>
      <c r="AI231" s="66"/>
      <c r="AJ231" s="92"/>
      <c r="AK231" s="92"/>
      <c r="AL231" s="92"/>
      <c r="AM231" s="66"/>
      <c r="AN231" s="92"/>
      <c r="AO231" s="92"/>
      <c r="AP231" s="92"/>
      <c r="AQ231" s="92"/>
      <c r="AR231" s="92"/>
      <c r="AS231" s="66"/>
      <c r="AT231" s="92"/>
      <c r="AU231" s="92"/>
      <c r="AV231" s="92"/>
      <c r="AW231" s="92"/>
      <c r="AX231" s="4"/>
      <c r="AY231" s="4"/>
      <c r="AZ231" s="4"/>
      <c r="BA231" s="4"/>
      <c r="BB231" s="4"/>
      <c r="BC231" s="4"/>
      <c r="BD231" s="4"/>
      <c r="BE231" s="4"/>
      <c r="BF231" s="35"/>
      <c r="BG231" s="35"/>
      <c r="BH231" s="35"/>
    </row>
    <row r="232" spans="1:60" ht="15.75" customHeight="1">
      <c r="A232" s="31"/>
      <c r="B232" s="4"/>
      <c r="C232" s="4"/>
      <c r="D232" s="4"/>
      <c r="E232" s="4"/>
      <c r="F232" s="66"/>
      <c r="G232" s="92"/>
      <c r="H232" s="92"/>
      <c r="I232" s="92"/>
      <c r="J232" s="92"/>
      <c r="K232" s="92"/>
      <c r="L232" s="92"/>
      <c r="M232" s="66"/>
      <c r="N232" s="92"/>
      <c r="O232" s="92"/>
      <c r="P232" s="92"/>
      <c r="Q232" s="92"/>
      <c r="R232" s="92"/>
      <c r="S232" s="66"/>
      <c r="T232" s="92"/>
      <c r="U232" s="92"/>
      <c r="V232" s="92"/>
      <c r="W232" s="92"/>
      <c r="X232" s="92"/>
      <c r="Y232" s="92"/>
      <c r="Z232" s="92"/>
      <c r="AA232" s="66"/>
      <c r="AB232" s="92"/>
      <c r="AC232" s="92"/>
      <c r="AD232" s="92"/>
      <c r="AE232" s="92"/>
      <c r="AF232" s="92"/>
      <c r="AG232" s="92"/>
      <c r="AH232" s="92"/>
      <c r="AI232" s="66"/>
      <c r="AJ232" s="92"/>
      <c r="AK232" s="92"/>
      <c r="AL232" s="92"/>
      <c r="AM232" s="66"/>
      <c r="AN232" s="92"/>
      <c r="AO232" s="92"/>
      <c r="AP232" s="92"/>
      <c r="AQ232" s="92"/>
      <c r="AR232" s="92"/>
      <c r="AS232" s="66"/>
      <c r="AT232" s="92"/>
      <c r="AU232" s="92"/>
      <c r="AV232" s="92"/>
      <c r="AW232" s="92"/>
      <c r="AX232" s="4"/>
      <c r="AY232" s="4"/>
      <c r="AZ232" s="4"/>
      <c r="BA232" s="4"/>
      <c r="BB232" s="4"/>
      <c r="BC232" s="4"/>
      <c r="BD232" s="4"/>
      <c r="BE232" s="4"/>
      <c r="BF232" s="35"/>
      <c r="BG232" s="35"/>
      <c r="BH232" s="35"/>
    </row>
    <row r="233" spans="1:60" ht="15.75" customHeight="1">
      <c r="A233" s="31"/>
      <c r="B233" s="4"/>
      <c r="C233" s="4"/>
      <c r="D233" s="4"/>
      <c r="E233" s="4"/>
      <c r="F233" s="66"/>
      <c r="G233" s="92"/>
      <c r="H233" s="92"/>
      <c r="I233" s="92"/>
      <c r="J233" s="92"/>
      <c r="K233" s="92"/>
      <c r="L233" s="92"/>
      <c r="M233" s="66"/>
      <c r="N233" s="92"/>
      <c r="O233" s="92"/>
      <c r="P233" s="92"/>
      <c r="Q233" s="92"/>
      <c r="R233" s="92"/>
      <c r="S233" s="66"/>
      <c r="T233" s="92"/>
      <c r="U233" s="92"/>
      <c r="V233" s="92"/>
      <c r="W233" s="92"/>
      <c r="X233" s="92"/>
      <c r="Y233" s="92"/>
      <c r="Z233" s="92"/>
      <c r="AA233" s="66"/>
      <c r="AB233" s="92"/>
      <c r="AC233" s="92"/>
      <c r="AD233" s="92"/>
      <c r="AE233" s="92"/>
      <c r="AF233" s="92"/>
      <c r="AG233" s="92"/>
      <c r="AH233" s="92"/>
      <c r="AI233" s="66"/>
      <c r="AJ233" s="92"/>
      <c r="AK233" s="92"/>
      <c r="AL233" s="92"/>
      <c r="AM233" s="66"/>
      <c r="AN233" s="92"/>
      <c r="AO233" s="92"/>
      <c r="AP233" s="92"/>
      <c r="AQ233" s="92"/>
      <c r="AR233" s="92"/>
      <c r="AS233" s="66"/>
      <c r="AT233" s="92"/>
      <c r="AU233" s="92"/>
      <c r="AV233" s="92"/>
      <c r="AW233" s="92"/>
      <c r="AX233" s="4"/>
      <c r="AY233" s="4"/>
      <c r="AZ233" s="4"/>
      <c r="BA233" s="4"/>
      <c r="BB233" s="4"/>
      <c r="BC233" s="4"/>
      <c r="BD233" s="4"/>
      <c r="BE233" s="4"/>
      <c r="BF233" s="35"/>
      <c r="BG233" s="35"/>
      <c r="BH233" s="35"/>
    </row>
    <row r="234" spans="1:60" ht="15.75" customHeight="1">
      <c r="A234" s="31"/>
      <c r="B234" s="4"/>
      <c r="C234" s="4"/>
      <c r="D234" s="4"/>
      <c r="E234" s="4"/>
      <c r="F234" s="66"/>
      <c r="G234" s="92"/>
      <c r="H234" s="92"/>
      <c r="I234" s="92"/>
      <c r="J234" s="92"/>
      <c r="K234" s="92"/>
      <c r="L234" s="92"/>
      <c r="M234" s="66"/>
      <c r="N234" s="92"/>
      <c r="O234" s="92"/>
      <c r="P234" s="92"/>
      <c r="Q234" s="92"/>
      <c r="R234" s="92"/>
      <c r="S234" s="66"/>
      <c r="T234" s="92"/>
      <c r="U234" s="92"/>
      <c r="V234" s="92"/>
      <c r="W234" s="92"/>
      <c r="X234" s="92"/>
      <c r="Y234" s="92"/>
      <c r="Z234" s="92"/>
      <c r="AA234" s="66"/>
      <c r="AB234" s="92"/>
      <c r="AC234" s="92"/>
      <c r="AD234" s="92"/>
      <c r="AE234" s="92"/>
      <c r="AF234" s="92"/>
      <c r="AG234" s="92"/>
      <c r="AH234" s="92"/>
      <c r="AI234" s="66"/>
      <c r="AJ234" s="92"/>
      <c r="AK234" s="92"/>
      <c r="AL234" s="92"/>
      <c r="AM234" s="66"/>
      <c r="AN234" s="92"/>
      <c r="AO234" s="92"/>
      <c r="AP234" s="92"/>
      <c r="AQ234" s="92"/>
      <c r="AR234" s="92"/>
      <c r="AS234" s="66"/>
      <c r="AT234" s="92"/>
      <c r="AU234" s="92"/>
      <c r="AV234" s="92"/>
      <c r="AW234" s="92"/>
      <c r="AX234" s="4"/>
      <c r="AY234" s="4"/>
      <c r="AZ234" s="4"/>
      <c r="BA234" s="4"/>
      <c r="BB234" s="4"/>
      <c r="BC234" s="4"/>
      <c r="BD234" s="4"/>
      <c r="BE234" s="4"/>
      <c r="BF234" s="35"/>
      <c r="BG234" s="35"/>
      <c r="BH234" s="35"/>
    </row>
    <row r="235" spans="1:60" ht="15.75" customHeight="1">
      <c r="A235" s="31"/>
      <c r="B235" s="4"/>
      <c r="C235" s="4"/>
      <c r="D235" s="4"/>
      <c r="E235" s="4"/>
      <c r="F235" s="66"/>
      <c r="G235" s="92"/>
      <c r="H235" s="92"/>
      <c r="I235" s="92"/>
      <c r="J235" s="92"/>
      <c r="K235" s="92"/>
      <c r="L235" s="92"/>
      <c r="M235" s="66"/>
      <c r="N235" s="92"/>
      <c r="O235" s="92"/>
      <c r="P235" s="92"/>
      <c r="Q235" s="92"/>
      <c r="R235" s="92"/>
      <c r="S235" s="66"/>
      <c r="T235" s="92"/>
      <c r="U235" s="92"/>
      <c r="V235" s="92"/>
      <c r="W235" s="92"/>
      <c r="X235" s="92"/>
      <c r="Y235" s="92"/>
      <c r="Z235" s="92"/>
      <c r="AA235" s="66"/>
      <c r="AB235" s="92"/>
      <c r="AC235" s="92"/>
      <c r="AD235" s="92"/>
      <c r="AE235" s="92"/>
      <c r="AF235" s="92"/>
      <c r="AG235" s="92"/>
      <c r="AH235" s="92"/>
      <c r="AI235" s="66"/>
      <c r="AJ235" s="92"/>
      <c r="AK235" s="92"/>
      <c r="AL235" s="92"/>
      <c r="AM235" s="66"/>
      <c r="AN235" s="92"/>
      <c r="AO235" s="92"/>
      <c r="AP235" s="92"/>
      <c r="AQ235" s="92"/>
      <c r="AR235" s="92"/>
      <c r="AS235" s="66"/>
      <c r="AT235" s="92"/>
      <c r="AU235" s="92"/>
      <c r="AV235" s="92"/>
      <c r="AW235" s="92"/>
      <c r="AX235" s="4"/>
      <c r="AY235" s="4"/>
      <c r="AZ235" s="4"/>
      <c r="BA235" s="4"/>
      <c r="BB235" s="4"/>
      <c r="BC235" s="4"/>
      <c r="BD235" s="4"/>
      <c r="BE235" s="4"/>
      <c r="BF235" s="35"/>
      <c r="BG235" s="35"/>
      <c r="BH235" s="35"/>
    </row>
    <row r="236" spans="1:60" ht="15.75" customHeight="1">
      <c r="A236" s="31"/>
      <c r="B236" s="4"/>
      <c r="C236" s="4"/>
      <c r="D236" s="4"/>
      <c r="E236" s="4"/>
      <c r="F236" s="66"/>
      <c r="G236" s="92"/>
      <c r="H236" s="92"/>
      <c r="I236" s="92"/>
      <c r="J236" s="92"/>
      <c r="K236" s="92"/>
      <c r="L236" s="92"/>
      <c r="M236" s="66"/>
      <c r="N236" s="92"/>
      <c r="O236" s="92"/>
      <c r="P236" s="92"/>
      <c r="Q236" s="92"/>
      <c r="R236" s="92"/>
      <c r="S236" s="66"/>
      <c r="T236" s="92"/>
      <c r="U236" s="92"/>
      <c r="V236" s="92"/>
      <c r="W236" s="92"/>
      <c r="X236" s="92"/>
      <c r="Y236" s="92"/>
      <c r="Z236" s="92"/>
      <c r="AA236" s="66"/>
      <c r="AB236" s="92"/>
      <c r="AC236" s="92"/>
      <c r="AD236" s="92"/>
      <c r="AE236" s="92"/>
      <c r="AF236" s="92"/>
      <c r="AG236" s="92"/>
      <c r="AH236" s="92"/>
      <c r="AI236" s="66"/>
      <c r="AJ236" s="92"/>
      <c r="AK236" s="92"/>
      <c r="AL236" s="92"/>
      <c r="AM236" s="66"/>
      <c r="AN236" s="92"/>
      <c r="AO236" s="92"/>
      <c r="AP236" s="92"/>
      <c r="AQ236" s="92"/>
      <c r="AR236" s="92"/>
      <c r="AS236" s="66"/>
      <c r="AT236" s="92"/>
      <c r="AU236" s="92"/>
      <c r="AV236" s="92"/>
      <c r="AW236" s="92"/>
      <c r="AX236" s="4"/>
      <c r="AY236" s="4"/>
      <c r="AZ236" s="4"/>
      <c r="BA236" s="4"/>
      <c r="BB236" s="4"/>
      <c r="BC236" s="4"/>
      <c r="BD236" s="4"/>
      <c r="BE236" s="4"/>
      <c r="BF236" s="35"/>
      <c r="BG236" s="35"/>
      <c r="BH236" s="35"/>
    </row>
    <row r="237" spans="1:60" ht="15.75" customHeight="1">
      <c r="A237" s="31"/>
      <c r="B237" s="4"/>
      <c r="C237" s="4"/>
      <c r="D237" s="4"/>
      <c r="E237" s="4"/>
      <c r="F237" s="66"/>
      <c r="G237" s="92"/>
      <c r="H237" s="92"/>
      <c r="I237" s="92"/>
      <c r="J237" s="92"/>
      <c r="K237" s="92"/>
      <c r="L237" s="92"/>
      <c r="M237" s="66"/>
      <c r="N237" s="92"/>
      <c r="O237" s="92"/>
      <c r="P237" s="92"/>
      <c r="Q237" s="92"/>
      <c r="R237" s="92"/>
      <c r="S237" s="66"/>
      <c r="T237" s="92"/>
      <c r="U237" s="92"/>
      <c r="V237" s="92"/>
      <c r="W237" s="92"/>
      <c r="X237" s="92"/>
      <c r="Y237" s="92"/>
      <c r="Z237" s="92"/>
      <c r="AA237" s="66"/>
      <c r="AB237" s="92"/>
      <c r="AC237" s="92"/>
      <c r="AD237" s="92"/>
      <c r="AE237" s="92"/>
      <c r="AF237" s="92"/>
      <c r="AG237" s="92"/>
      <c r="AH237" s="92"/>
      <c r="AI237" s="66"/>
      <c r="AJ237" s="92"/>
      <c r="AK237" s="92"/>
      <c r="AL237" s="92"/>
      <c r="AM237" s="66"/>
      <c r="AN237" s="92"/>
      <c r="AO237" s="92"/>
      <c r="AP237" s="92"/>
      <c r="AQ237" s="92"/>
      <c r="AR237" s="92"/>
      <c r="AS237" s="66"/>
      <c r="AT237" s="92"/>
      <c r="AU237" s="92"/>
      <c r="AV237" s="92"/>
      <c r="AW237" s="92"/>
      <c r="AX237" s="4"/>
      <c r="AY237" s="4"/>
      <c r="AZ237" s="4"/>
      <c r="BA237" s="4"/>
      <c r="BB237" s="4"/>
      <c r="BC237" s="4"/>
      <c r="BD237" s="4"/>
      <c r="BE237" s="4"/>
      <c r="BF237" s="35"/>
      <c r="BG237" s="35"/>
      <c r="BH237" s="35"/>
    </row>
    <row r="238" spans="1:60" ht="15.75" customHeight="1">
      <c r="A238" s="31"/>
      <c r="B238" s="4"/>
      <c r="C238" s="4"/>
      <c r="D238" s="4"/>
      <c r="E238" s="4"/>
      <c r="F238" s="66"/>
      <c r="G238" s="92"/>
      <c r="H238" s="92"/>
      <c r="I238" s="92"/>
      <c r="J238" s="92"/>
      <c r="K238" s="92"/>
      <c r="L238" s="92"/>
      <c r="M238" s="66"/>
      <c r="N238" s="92"/>
      <c r="O238" s="92"/>
      <c r="P238" s="92"/>
      <c r="Q238" s="92"/>
      <c r="R238" s="92"/>
      <c r="S238" s="66"/>
      <c r="T238" s="92"/>
      <c r="U238" s="92"/>
      <c r="V238" s="92"/>
      <c r="W238" s="92"/>
      <c r="X238" s="92"/>
      <c r="Y238" s="92"/>
      <c r="Z238" s="92"/>
      <c r="AA238" s="66"/>
      <c r="AB238" s="92"/>
      <c r="AC238" s="92"/>
      <c r="AD238" s="92"/>
      <c r="AE238" s="92"/>
      <c r="AF238" s="92"/>
      <c r="AG238" s="92"/>
      <c r="AH238" s="92"/>
      <c r="AI238" s="66"/>
      <c r="AJ238" s="92"/>
      <c r="AK238" s="92"/>
      <c r="AL238" s="92"/>
      <c r="AM238" s="66"/>
      <c r="AN238" s="92"/>
      <c r="AO238" s="92"/>
      <c r="AP238" s="92"/>
      <c r="AQ238" s="92"/>
      <c r="AR238" s="92"/>
      <c r="AS238" s="66"/>
      <c r="AT238" s="92"/>
      <c r="AU238" s="92"/>
      <c r="AV238" s="92"/>
      <c r="AW238" s="92"/>
      <c r="AX238" s="4"/>
      <c r="AY238" s="4"/>
      <c r="AZ238" s="4"/>
      <c r="BA238" s="4"/>
      <c r="BB238" s="4"/>
      <c r="BC238" s="4"/>
      <c r="BD238" s="4"/>
      <c r="BE238" s="4"/>
      <c r="BF238" s="35"/>
      <c r="BG238" s="35"/>
      <c r="BH238" s="35"/>
    </row>
    <row r="239" spans="1:60" ht="15.75" customHeight="1">
      <c r="A239" s="31"/>
      <c r="B239" s="4"/>
      <c r="C239" s="4"/>
      <c r="D239" s="4"/>
      <c r="E239" s="4"/>
      <c r="F239" s="66"/>
      <c r="G239" s="92"/>
      <c r="H239" s="92"/>
      <c r="I239" s="92"/>
      <c r="J239" s="92"/>
      <c r="K239" s="92"/>
      <c r="L239" s="92"/>
      <c r="M239" s="66"/>
      <c r="N239" s="92"/>
      <c r="O239" s="92"/>
      <c r="P239" s="92"/>
      <c r="Q239" s="92"/>
      <c r="R239" s="92"/>
      <c r="S239" s="66"/>
      <c r="T239" s="92"/>
      <c r="U239" s="92"/>
      <c r="V239" s="92"/>
      <c r="W239" s="92"/>
      <c r="X239" s="92"/>
      <c r="Y239" s="92"/>
      <c r="Z239" s="92"/>
      <c r="AA239" s="66"/>
      <c r="AB239" s="92"/>
      <c r="AC239" s="92"/>
      <c r="AD239" s="92"/>
      <c r="AE239" s="92"/>
      <c r="AF239" s="92"/>
      <c r="AG239" s="92"/>
      <c r="AH239" s="92"/>
      <c r="AI239" s="66"/>
      <c r="AJ239" s="92"/>
      <c r="AK239" s="92"/>
      <c r="AL239" s="92"/>
      <c r="AM239" s="66"/>
      <c r="AN239" s="92"/>
      <c r="AO239" s="92"/>
      <c r="AP239" s="92"/>
      <c r="AQ239" s="92"/>
      <c r="AR239" s="92"/>
      <c r="AS239" s="66"/>
      <c r="AT239" s="92"/>
      <c r="AU239" s="92"/>
      <c r="AV239" s="92"/>
      <c r="AW239" s="92"/>
      <c r="AX239" s="4"/>
      <c r="AY239" s="4"/>
      <c r="AZ239" s="4"/>
      <c r="BA239" s="4"/>
      <c r="BB239" s="4"/>
      <c r="BC239" s="4"/>
      <c r="BD239" s="4"/>
      <c r="BE239" s="4"/>
      <c r="BF239" s="35"/>
      <c r="BG239" s="35"/>
      <c r="BH239" s="35"/>
    </row>
    <row r="240" spans="1:60" ht="15.75" customHeight="1">
      <c r="A240" s="31"/>
      <c r="B240" s="4"/>
      <c r="C240" s="4"/>
      <c r="D240" s="4"/>
      <c r="E240" s="4"/>
      <c r="F240" s="66"/>
      <c r="G240" s="92"/>
      <c r="H240" s="92"/>
      <c r="I240" s="92"/>
      <c r="J240" s="92"/>
      <c r="K240" s="92"/>
      <c r="L240" s="92"/>
      <c r="M240" s="66"/>
      <c r="N240" s="92"/>
      <c r="O240" s="92"/>
      <c r="P240" s="92"/>
      <c r="Q240" s="92"/>
      <c r="R240" s="92"/>
      <c r="S240" s="66"/>
      <c r="T240" s="92"/>
      <c r="U240" s="92"/>
      <c r="V240" s="92"/>
      <c r="W240" s="92"/>
      <c r="X240" s="92"/>
      <c r="Y240" s="92"/>
      <c r="Z240" s="92"/>
      <c r="AA240" s="66"/>
      <c r="AB240" s="92"/>
      <c r="AC240" s="92"/>
      <c r="AD240" s="92"/>
      <c r="AE240" s="92"/>
      <c r="AF240" s="92"/>
      <c r="AG240" s="92"/>
      <c r="AH240" s="92"/>
      <c r="AI240" s="66"/>
      <c r="AJ240" s="92"/>
      <c r="AK240" s="92"/>
      <c r="AL240" s="92"/>
      <c r="AM240" s="66"/>
      <c r="AN240" s="92"/>
      <c r="AO240" s="92"/>
      <c r="AP240" s="92"/>
      <c r="AQ240" s="92"/>
      <c r="AR240" s="92"/>
      <c r="AS240" s="66"/>
      <c r="AT240" s="92"/>
      <c r="AU240" s="92"/>
      <c r="AV240" s="92"/>
      <c r="AW240" s="92"/>
      <c r="AX240" s="4"/>
      <c r="AY240" s="4"/>
      <c r="AZ240" s="4"/>
      <c r="BA240" s="4"/>
      <c r="BB240" s="4"/>
      <c r="BC240" s="4"/>
      <c r="BD240" s="4"/>
      <c r="BE240" s="4"/>
      <c r="BF240" s="35"/>
      <c r="BG240" s="35"/>
      <c r="BH240" s="35"/>
    </row>
    <row r="241" spans="1:60" ht="15.75" customHeight="1">
      <c r="A241" s="31"/>
      <c r="B241" s="4"/>
      <c r="C241" s="4"/>
      <c r="D241" s="4"/>
      <c r="E241" s="4"/>
      <c r="F241" s="66"/>
      <c r="G241" s="92"/>
      <c r="H241" s="92"/>
      <c r="I241" s="92"/>
      <c r="J241" s="92"/>
      <c r="K241" s="92"/>
      <c r="L241" s="92"/>
      <c r="M241" s="66"/>
      <c r="N241" s="92"/>
      <c r="O241" s="92"/>
      <c r="P241" s="92"/>
      <c r="Q241" s="92"/>
      <c r="R241" s="92"/>
      <c r="S241" s="66"/>
      <c r="T241" s="92"/>
      <c r="U241" s="92"/>
      <c r="V241" s="92"/>
      <c r="W241" s="92"/>
      <c r="X241" s="92"/>
      <c r="Y241" s="92"/>
      <c r="Z241" s="92"/>
      <c r="AA241" s="66"/>
      <c r="AB241" s="92"/>
      <c r="AC241" s="92"/>
      <c r="AD241" s="92"/>
      <c r="AE241" s="92"/>
      <c r="AF241" s="92"/>
      <c r="AG241" s="92"/>
      <c r="AH241" s="92"/>
      <c r="AI241" s="66"/>
      <c r="AJ241" s="92"/>
      <c r="AK241" s="92"/>
      <c r="AL241" s="92"/>
      <c r="AM241" s="66"/>
      <c r="AN241" s="92"/>
      <c r="AO241" s="92"/>
      <c r="AP241" s="92"/>
      <c r="AQ241" s="92"/>
      <c r="AR241" s="92"/>
      <c r="AS241" s="66"/>
      <c r="AT241" s="92"/>
      <c r="AU241" s="92"/>
      <c r="AV241" s="92"/>
      <c r="AW241" s="92"/>
      <c r="AX241" s="4"/>
      <c r="AY241" s="4"/>
      <c r="AZ241" s="4"/>
      <c r="BA241" s="4"/>
      <c r="BB241" s="4"/>
      <c r="BC241" s="4"/>
      <c r="BD241" s="4"/>
      <c r="BE241" s="4"/>
      <c r="BF241" s="35"/>
      <c r="BG241" s="35"/>
      <c r="BH241" s="35"/>
    </row>
    <row r="242" spans="1:60" ht="15.75" customHeight="1">
      <c r="A242" s="31"/>
      <c r="B242" s="4"/>
      <c r="C242" s="4"/>
      <c r="D242" s="4"/>
      <c r="E242" s="4"/>
      <c r="F242" s="66"/>
      <c r="G242" s="92"/>
      <c r="H242" s="92"/>
      <c r="I242" s="92"/>
      <c r="J242" s="92"/>
      <c r="K242" s="92"/>
      <c r="L242" s="92"/>
      <c r="M242" s="66"/>
      <c r="N242" s="92"/>
      <c r="O242" s="92"/>
      <c r="P242" s="92"/>
      <c r="Q242" s="92"/>
      <c r="R242" s="92"/>
      <c r="S242" s="66"/>
      <c r="T242" s="92"/>
      <c r="U242" s="92"/>
      <c r="V242" s="92"/>
      <c r="W242" s="92"/>
      <c r="X242" s="92"/>
      <c r="Y242" s="92"/>
      <c r="Z242" s="92"/>
      <c r="AA242" s="66"/>
      <c r="AB242" s="92"/>
      <c r="AC242" s="92"/>
      <c r="AD242" s="92"/>
      <c r="AE242" s="92"/>
      <c r="AF242" s="92"/>
      <c r="AG242" s="92"/>
      <c r="AH242" s="92"/>
      <c r="AI242" s="66"/>
      <c r="AJ242" s="92"/>
      <c r="AK242" s="92"/>
      <c r="AL242" s="92"/>
      <c r="AM242" s="66"/>
      <c r="AN242" s="92"/>
      <c r="AO242" s="92"/>
      <c r="AP242" s="92"/>
      <c r="AQ242" s="92"/>
      <c r="AR242" s="92"/>
      <c r="AS242" s="66"/>
      <c r="AT242" s="92"/>
      <c r="AU242" s="92"/>
      <c r="AV242" s="92"/>
      <c r="AW242" s="92"/>
      <c r="AX242" s="4"/>
      <c r="AY242" s="4"/>
      <c r="AZ242" s="4"/>
      <c r="BA242" s="4"/>
      <c r="BB242" s="4"/>
      <c r="BC242" s="4"/>
      <c r="BD242" s="4"/>
      <c r="BE242" s="4"/>
      <c r="BF242" s="35"/>
      <c r="BG242" s="35"/>
      <c r="BH242" s="35"/>
    </row>
    <row r="243" spans="1:60" ht="15.75" customHeight="1">
      <c r="A243" s="31"/>
      <c r="B243" s="4"/>
      <c r="C243" s="4"/>
      <c r="D243" s="4"/>
      <c r="E243" s="4"/>
      <c r="F243" s="66"/>
      <c r="G243" s="92"/>
      <c r="H243" s="92"/>
      <c r="I243" s="92"/>
      <c r="J243" s="92"/>
      <c r="K243" s="92"/>
      <c r="L243" s="92"/>
      <c r="M243" s="66"/>
      <c r="N243" s="92"/>
      <c r="O243" s="92"/>
      <c r="P243" s="92"/>
      <c r="Q243" s="92"/>
      <c r="R243" s="92"/>
      <c r="S243" s="66"/>
      <c r="T243" s="92"/>
      <c r="U243" s="92"/>
      <c r="V243" s="92"/>
      <c r="W243" s="92"/>
      <c r="X243" s="92"/>
      <c r="Y243" s="92"/>
      <c r="Z243" s="92"/>
      <c r="AA243" s="66"/>
      <c r="AB243" s="92"/>
      <c r="AC243" s="92"/>
      <c r="AD243" s="92"/>
      <c r="AE243" s="92"/>
      <c r="AF243" s="92"/>
      <c r="AG243" s="92"/>
      <c r="AH243" s="92"/>
      <c r="AI243" s="66"/>
      <c r="AJ243" s="92"/>
      <c r="AK243" s="92"/>
      <c r="AL243" s="92"/>
      <c r="AM243" s="66"/>
      <c r="AN243" s="92"/>
      <c r="AO243" s="92"/>
      <c r="AP243" s="92"/>
      <c r="AQ243" s="92"/>
      <c r="AR243" s="92"/>
      <c r="AS243" s="66"/>
      <c r="AT243" s="92"/>
      <c r="AU243" s="92"/>
      <c r="AV243" s="92"/>
      <c r="AW243" s="92"/>
      <c r="AX243" s="4"/>
      <c r="AY243" s="4"/>
      <c r="AZ243" s="4"/>
      <c r="BA243" s="4"/>
      <c r="BB243" s="4"/>
      <c r="BC243" s="4"/>
      <c r="BD243" s="4"/>
      <c r="BE243" s="4"/>
      <c r="BF243" s="35"/>
      <c r="BG243" s="35"/>
      <c r="BH243" s="35"/>
    </row>
    <row r="244" spans="1:60" ht="15.75" customHeight="1">
      <c r="BF244" s="35"/>
      <c r="BG244" s="35"/>
      <c r="BH244" s="35"/>
    </row>
    <row r="245" spans="1:60" ht="15.75" customHeight="1">
      <c r="BF245" s="35"/>
      <c r="BG245" s="35"/>
      <c r="BH245" s="35"/>
    </row>
    <row r="246" spans="1:60" ht="15.75" customHeight="1">
      <c r="BF246" s="35"/>
      <c r="BG246" s="35"/>
      <c r="BH246" s="35"/>
    </row>
    <row r="247" spans="1:60" ht="15.75" customHeight="1">
      <c r="BF247" s="35"/>
      <c r="BG247" s="35"/>
      <c r="BH247" s="35"/>
    </row>
    <row r="248" spans="1:60" ht="15.75" customHeight="1">
      <c r="BF248" s="35"/>
      <c r="BG248" s="35"/>
      <c r="BH248" s="35"/>
    </row>
    <row r="249" spans="1:60" ht="15.75" customHeight="1">
      <c r="BF249" s="35"/>
      <c r="BG249" s="35"/>
      <c r="BH249" s="35"/>
    </row>
    <row r="250" spans="1:60" ht="15.75" customHeight="1">
      <c r="BF250" s="35"/>
      <c r="BG250" s="35"/>
      <c r="BH250" s="35"/>
    </row>
    <row r="251" spans="1:60" ht="15.75" customHeight="1">
      <c r="BF251" s="35"/>
      <c r="BG251" s="35"/>
      <c r="BH251" s="35"/>
    </row>
    <row r="252" spans="1:60" ht="15.75" customHeight="1">
      <c r="BF252" s="35"/>
      <c r="BG252" s="35"/>
      <c r="BH252" s="35"/>
    </row>
    <row r="253" spans="1:60" ht="15.75" customHeight="1">
      <c r="BF253" s="35"/>
      <c r="BG253" s="35"/>
      <c r="BH253" s="35"/>
    </row>
    <row r="254" spans="1:60" ht="15.75" customHeight="1">
      <c r="BF254" s="35"/>
      <c r="BG254" s="35"/>
      <c r="BH254" s="35"/>
    </row>
    <row r="255" spans="1:60" ht="15.75" customHeight="1">
      <c r="BF255" s="35"/>
      <c r="BG255" s="35"/>
      <c r="BH255" s="35"/>
    </row>
    <row r="256" spans="1:60" ht="15.75" customHeight="1">
      <c r="BF256" s="35"/>
      <c r="BG256" s="35"/>
      <c r="BH256" s="35"/>
    </row>
    <row r="257" spans="58:60" ht="15.75" customHeight="1">
      <c r="BF257" s="35"/>
      <c r="BG257" s="35"/>
      <c r="BH257" s="35"/>
    </row>
    <row r="258" spans="58:60" ht="15.75" customHeight="1">
      <c r="BF258" s="35"/>
      <c r="BG258" s="35"/>
      <c r="BH258" s="35"/>
    </row>
    <row r="259" spans="58:60" ht="15.75" customHeight="1">
      <c r="BF259" s="35"/>
      <c r="BG259" s="35"/>
      <c r="BH259" s="35"/>
    </row>
    <row r="260" spans="58:60" ht="15.75" customHeight="1">
      <c r="BF260" s="35"/>
      <c r="BG260" s="35"/>
      <c r="BH260" s="35"/>
    </row>
    <row r="261" spans="58:60" ht="15.75" customHeight="1">
      <c r="BF261" s="35"/>
      <c r="BG261" s="35"/>
      <c r="BH261" s="35"/>
    </row>
    <row r="262" spans="58:60" ht="15.75" customHeight="1">
      <c r="BF262" s="35"/>
      <c r="BG262" s="35"/>
      <c r="BH262" s="35"/>
    </row>
    <row r="263" spans="58:60" ht="15.75" customHeight="1">
      <c r="BF263" s="35"/>
      <c r="BG263" s="35"/>
      <c r="BH263" s="35"/>
    </row>
    <row r="264" spans="58:60" ht="15.75" customHeight="1">
      <c r="BF264" s="35"/>
      <c r="BG264" s="35"/>
      <c r="BH264" s="35"/>
    </row>
    <row r="265" spans="58:60" ht="15.75" customHeight="1">
      <c r="BF265" s="35"/>
      <c r="BG265" s="35"/>
      <c r="BH265" s="35"/>
    </row>
    <row r="266" spans="58:60" ht="15.75" customHeight="1">
      <c r="BF266" s="35"/>
      <c r="BG266" s="35"/>
      <c r="BH266" s="35"/>
    </row>
    <row r="267" spans="58:60" ht="15.75" customHeight="1">
      <c r="BF267" s="35"/>
      <c r="BG267" s="35"/>
      <c r="BH267" s="35"/>
    </row>
    <row r="268" spans="58:60" ht="15.75" customHeight="1">
      <c r="BF268" s="35"/>
      <c r="BG268" s="35"/>
      <c r="BH268" s="35"/>
    </row>
    <row r="269" spans="58:60" ht="15.75" customHeight="1">
      <c r="BF269" s="35"/>
      <c r="BG269" s="35"/>
      <c r="BH269" s="35"/>
    </row>
    <row r="270" spans="58:60" ht="15.75" customHeight="1">
      <c r="BF270" s="35"/>
      <c r="BG270" s="35"/>
      <c r="BH270" s="35"/>
    </row>
    <row r="271" spans="58:60" ht="15.75" customHeight="1">
      <c r="BF271" s="35"/>
      <c r="BG271" s="35"/>
      <c r="BH271" s="35"/>
    </row>
    <row r="272" spans="58:60" ht="15.75" customHeight="1">
      <c r="BF272" s="35"/>
      <c r="BG272" s="35"/>
      <c r="BH272" s="35"/>
    </row>
    <row r="273" spans="58:60" ht="15.75" customHeight="1">
      <c r="BF273" s="35"/>
      <c r="BG273" s="35"/>
      <c r="BH273" s="35"/>
    </row>
    <row r="274" spans="58:60" ht="15.75" customHeight="1">
      <c r="BF274" s="35"/>
      <c r="BG274" s="35"/>
      <c r="BH274" s="35"/>
    </row>
    <row r="275" spans="58:60" ht="15.75" customHeight="1">
      <c r="BF275" s="35"/>
      <c r="BG275" s="35"/>
      <c r="BH275" s="35"/>
    </row>
    <row r="276" spans="58:60" ht="15.75" customHeight="1">
      <c r="BF276" s="35"/>
      <c r="BG276" s="35"/>
      <c r="BH276" s="35"/>
    </row>
    <row r="277" spans="58:60" ht="15.75" customHeight="1">
      <c r="BF277" s="35"/>
      <c r="BG277" s="35"/>
      <c r="BH277" s="35"/>
    </row>
    <row r="278" spans="58:60" ht="15.75" customHeight="1">
      <c r="BF278" s="35"/>
      <c r="BG278" s="35"/>
      <c r="BH278" s="35"/>
    </row>
    <row r="279" spans="58:60" ht="15.75" customHeight="1">
      <c r="BF279" s="35"/>
      <c r="BG279" s="35"/>
      <c r="BH279" s="35"/>
    </row>
    <row r="280" spans="58:60" ht="15.75" customHeight="1">
      <c r="BF280" s="35"/>
      <c r="BG280" s="35"/>
      <c r="BH280" s="35"/>
    </row>
    <row r="281" spans="58:60" ht="15.75" customHeight="1">
      <c r="BF281" s="35"/>
      <c r="BG281" s="35"/>
      <c r="BH281" s="35"/>
    </row>
    <row r="282" spans="58:60" ht="15.75" customHeight="1">
      <c r="BF282" s="35"/>
      <c r="BG282" s="35"/>
      <c r="BH282" s="35"/>
    </row>
    <row r="283" spans="58:60" ht="15.75" customHeight="1">
      <c r="BF283" s="35"/>
      <c r="BG283" s="35"/>
      <c r="BH283" s="35"/>
    </row>
    <row r="284" spans="58:60" ht="15.75" customHeight="1">
      <c r="BF284" s="35"/>
      <c r="BG284" s="35"/>
      <c r="BH284" s="35"/>
    </row>
    <row r="285" spans="58:60" ht="15.75" customHeight="1">
      <c r="BF285" s="35"/>
      <c r="BG285" s="35"/>
      <c r="BH285" s="35"/>
    </row>
    <row r="286" spans="58:60" ht="15.75" customHeight="1">
      <c r="BF286" s="35"/>
      <c r="BG286" s="35"/>
      <c r="BH286" s="35"/>
    </row>
    <row r="287" spans="58:60" ht="15.75" customHeight="1">
      <c r="BF287" s="35"/>
      <c r="BG287" s="35"/>
      <c r="BH287" s="35"/>
    </row>
    <row r="288" spans="58:60" ht="15.75" customHeight="1">
      <c r="BF288" s="35"/>
      <c r="BG288" s="35"/>
      <c r="BH288" s="35"/>
    </row>
    <row r="289" spans="58:60" ht="15.75" customHeight="1">
      <c r="BF289" s="35"/>
      <c r="BG289" s="35"/>
      <c r="BH289" s="35"/>
    </row>
    <row r="290" spans="58:60" ht="15.75" customHeight="1">
      <c r="BF290" s="35"/>
      <c r="BG290" s="35"/>
      <c r="BH290" s="35"/>
    </row>
    <row r="291" spans="58:60" ht="15.75" customHeight="1">
      <c r="BF291" s="35"/>
      <c r="BG291" s="35"/>
      <c r="BH291" s="35"/>
    </row>
    <row r="292" spans="58:60" ht="15.75" customHeight="1">
      <c r="BF292" s="35"/>
      <c r="BG292" s="35"/>
      <c r="BH292" s="35"/>
    </row>
    <row r="293" spans="58:60" ht="15.75" customHeight="1">
      <c r="BF293" s="35"/>
      <c r="BG293" s="35"/>
      <c r="BH293" s="35"/>
    </row>
    <row r="294" spans="58:60" ht="15.75" customHeight="1">
      <c r="BF294" s="35"/>
      <c r="BG294" s="35"/>
      <c r="BH294" s="35"/>
    </row>
    <row r="295" spans="58:60" ht="15.75" customHeight="1">
      <c r="BF295" s="35"/>
      <c r="BG295" s="35"/>
      <c r="BH295" s="35"/>
    </row>
    <row r="296" spans="58:60" ht="15.75" customHeight="1">
      <c r="BF296" s="35"/>
      <c r="BG296" s="35"/>
      <c r="BH296" s="35"/>
    </row>
    <row r="297" spans="58:60" ht="15.75" customHeight="1">
      <c r="BF297" s="35"/>
      <c r="BG297" s="35"/>
      <c r="BH297" s="35"/>
    </row>
    <row r="298" spans="58:60" ht="15.75" customHeight="1">
      <c r="BF298" s="35"/>
      <c r="BG298" s="35"/>
      <c r="BH298" s="35"/>
    </row>
    <row r="299" spans="58:60" ht="15.75" customHeight="1">
      <c r="BF299" s="35"/>
      <c r="BG299" s="35"/>
      <c r="BH299" s="35"/>
    </row>
    <row r="300" spans="58:60" ht="15.75" customHeight="1">
      <c r="BF300" s="35"/>
      <c r="BG300" s="35"/>
      <c r="BH300" s="35"/>
    </row>
    <row r="301" spans="58:60" ht="15.75" customHeight="1">
      <c r="BF301" s="35"/>
      <c r="BG301" s="35"/>
      <c r="BH301" s="35"/>
    </row>
    <row r="302" spans="58:60" ht="15.75" customHeight="1">
      <c r="BF302" s="35"/>
      <c r="BG302" s="35"/>
      <c r="BH302" s="35"/>
    </row>
    <row r="303" spans="58:60" ht="15.75" customHeight="1">
      <c r="BF303" s="35"/>
      <c r="BG303" s="35"/>
      <c r="BH303" s="35"/>
    </row>
    <row r="304" spans="58:60" ht="15.75" customHeight="1">
      <c r="BF304" s="35"/>
      <c r="BG304" s="35"/>
      <c r="BH304" s="35"/>
    </row>
    <row r="305" spans="58:60" ht="15.75" customHeight="1">
      <c r="BF305" s="35"/>
      <c r="BG305" s="35"/>
      <c r="BH305" s="35"/>
    </row>
    <row r="306" spans="58:60" ht="15.75" customHeight="1">
      <c r="BF306" s="35"/>
      <c r="BG306" s="35"/>
      <c r="BH306" s="35"/>
    </row>
    <row r="307" spans="58:60" ht="15.75" customHeight="1">
      <c r="BF307" s="35"/>
      <c r="BG307" s="35"/>
      <c r="BH307" s="35"/>
    </row>
    <row r="308" spans="58:60" ht="15.75" customHeight="1">
      <c r="BF308" s="35"/>
      <c r="BG308" s="35"/>
      <c r="BH308" s="35"/>
    </row>
    <row r="309" spans="58:60" ht="15.75" customHeight="1">
      <c r="BF309" s="35"/>
      <c r="BG309" s="35"/>
      <c r="BH309" s="35"/>
    </row>
    <row r="310" spans="58:60" ht="15.75" customHeight="1">
      <c r="BF310" s="35"/>
      <c r="BG310" s="35"/>
      <c r="BH310" s="35"/>
    </row>
    <row r="311" spans="58:60" ht="15.75" customHeight="1">
      <c r="BF311" s="35"/>
      <c r="BG311" s="35"/>
      <c r="BH311" s="35"/>
    </row>
    <row r="312" spans="58:60" ht="15.75" customHeight="1">
      <c r="BF312" s="35"/>
      <c r="BG312" s="35"/>
      <c r="BH312" s="35"/>
    </row>
    <row r="313" spans="58:60" ht="15.75" customHeight="1">
      <c r="BF313" s="35"/>
      <c r="BG313" s="35"/>
      <c r="BH313" s="35"/>
    </row>
    <row r="314" spans="58:60" ht="15.75" customHeight="1">
      <c r="BF314" s="35"/>
      <c r="BG314" s="35"/>
      <c r="BH314" s="35"/>
    </row>
    <row r="315" spans="58:60" ht="15.75" customHeight="1">
      <c r="BF315" s="35"/>
      <c r="BG315" s="35"/>
      <c r="BH315" s="35"/>
    </row>
    <row r="316" spans="58:60" ht="15.75" customHeight="1">
      <c r="BF316" s="35"/>
      <c r="BG316" s="35"/>
      <c r="BH316" s="35"/>
    </row>
    <row r="317" spans="58:60" ht="15.75" customHeight="1">
      <c r="BF317" s="35"/>
      <c r="BG317" s="35"/>
      <c r="BH317" s="35"/>
    </row>
    <row r="318" spans="58:60" ht="15.75" customHeight="1">
      <c r="BF318" s="35"/>
      <c r="BG318" s="35"/>
      <c r="BH318" s="35"/>
    </row>
    <row r="319" spans="58:60" ht="15.75" customHeight="1">
      <c r="BF319" s="35"/>
      <c r="BG319" s="35"/>
      <c r="BH319" s="35"/>
    </row>
    <row r="320" spans="58:60" ht="15.75" customHeight="1">
      <c r="BF320" s="35"/>
      <c r="BG320" s="35"/>
      <c r="BH320" s="35"/>
    </row>
    <row r="321" spans="58:60" ht="15.75" customHeight="1">
      <c r="BF321" s="35"/>
      <c r="BG321" s="35"/>
      <c r="BH321" s="35"/>
    </row>
    <row r="322" spans="58:60" ht="15.75" customHeight="1">
      <c r="BF322" s="35"/>
      <c r="BG322" s="35"/>
      <c r="BH322" s="35"/>
    </row>
    <row r="323" spans="58:60" ht="15.75" customHeight="1">
      <c r="BF323" s="35"/>
      <c r="BG323" s="35"/>
      <c r="BH323" s="35"/>
    </row>
    <row r="324" spans="58:60" ht="15.75" customHeight="1">
      <c r="BF324" s="35"/>
      <c r="BG324" s="35"/>
      <c r="BH324" s="35"/>
    </row>
    <row r="325" spans="58:60" ht="15.75" customHeight="1">
      <c r="BF325" s="35"/>
      <c r="BG325" s="35"/>
      <c r="BH325" s="35"/>
    </row>
    <row r="326" spans="58:60" ht="15.75" customHeight="1">
      <c r="BF326" s="35"/>
      <c r="BG326" s="35"/>
      <c r="BH326" s="35"/>
    </row>
    <row r="327" spans="58:60" ht="15.75" customHeight="1">
      <c r="BF327" s="35"/>
      <c r="BG327" s="35"/>
      <c r="BH327" s="35"/>
    </row>
    <row r="328" spans="58:60" ht="15.75" customHeight="1">
      <c r="BF328" s="35"/>
      <c r="BG328" s="35"/>
      <c r="BH328" s="35"/>
    </row>
    <row r="329" spans="58:60" ht="15.75" customHeight="1">
      <c r="BF329" s="35"/>
      <c r="BG329" s="35"/>
      <c r="BH329" s="35"/>
    </row>
    <row r="330" spans="58:60" ht="15.75" customHeight="1">
      <c r="BF330" s="35"/>
      <c r="BG330" s="35"/>
      <c r="BH330" s="35"/>
    </row>
    <row r="331" spans="58:60" ht="15.75" customHeight="1">
      <c r="BF331" s="35"/>
      <c r="BG331" s="35"/>
      <c r="BH331" s="35"/>
    </row>
    <row r="332" spans="58:60" ht="15.75" customHeight="1">
      <c r="BF332" s="35"/>
      <c r="BG332" s="35"/>
      <c r="BH332" s="35"/>
    </row>
    <row r="333" spans="58:60" ht="15.75" customHeight="1">
      <c r="BF333" s="35"/>
      <c r="BG333" s="35"/>
      <c r="BH333" s="35"/>
    </row>
    <row r="334" spans="58:60" ht="15.75" customHeight="1">
      <c r="BF334" s="35"/>
      <c r="BG334" s="35"/>
      <c r="BH334" s="35"/>
    </row>
    <row r="335" spans="58:60" ht="15.75" customHeight="1">
      <c r="BF335" s="35"/>
      <c r="BG335" s="35"/>
      <c r="BH335" s="35"/>
    </row>
    <row r="336" spans="58:60" ht="15.75" customHeight="1">
      <c r="BF336" s="35"/>
      <c r="BG336" s="35"/>
      <c r="BH336" s="35"/>
    </row>
    <row r="337" spans="58:60" ht="15.75" customHeight="1">
      <c r="BF337" s="35"/>
      <c r="BG337" s="35"/>
      <c r="BH337" s="35"/>
    </row>
    <row r="338" spans="58:60" ht="15.75" customHeight="1">
      <c r="BF338" s="35"/>
      <c r="BG338" s="35"/>
      <c r="BH338" s="35"/>
    </row>
    <row r="339" spans="58:60" ht="15.75" customHeight="1">
      <c r="BF339" s="35"/>
      <c r="BG339" s="35"/>
      <c r="BH339" s="35"/>
    </row>
    <row r="340" spans="58:60" ht="15.75" customHeight="1">
      <c r="BF340" s="35"/>
      <c r="BG340" s="35"/>
      <c r="BH340" s="35"/>
    </row>
    <row r="341" spans="58:60" ht="15.75" customHeight="1">
      <c r="BF341" s="35"/>
      <c r="BG341" s="35"/>
      <c r="BH341" s="35"/>
    </row>
    <row r="342" spans="58:60" ht="15.75" customHeight="1">
      <c r="BF342" s="35"/>
      <c r="BG342" s="35"/>
      <c r="BH342" s="35"/>
    </row>
    <row r="343" spans="58:60" ht="15.75" customHeight="1">
      <c r="BF343" s="35"/>
      <c r="BG343" s="35"/>
      <c r="BH343" s="35"/>
    </row>
    <row r="344" spans="58:60" ht="15.75" customHeight="1">
      <c r="BF344" s="35"/>
      <c r="BG344" s="35"/>
      <c r="BH344" s="35"/>
    </row>
    <row r="345" spans="58:60" ht="15.75" customHeight="1">
      <c r="BF345" s="35"/>
      <c r="BG345" s="35"/>
      <c r="BH345" s="35"/>
    </row>
    <row r="346" spans="58:60" ht="15.75" customHeight="1">
      <c r="BF346" s="35"/>
      <c r="BG346" s="35"/>
      <c r="BH346" s="35"/>
    </row>
    <row r="347" spans="58:60" ht="15.75" customHeight="1">
      <c r="BF347" s="35"/>
      <c r="BG347" s="35"/>
      <c r="BH347" s="35"/>
    </row>
    <row r="348" spans="58:60" ht="15.75" customHeight="1">
      <c r="BF348" s="35"/>
      <c r="BG348" s="35"/>
      <c r="BH348" s="35"/>
    </row>
    <row r="349" spans="58:60" ht="15.75" customHeight="1">
      <c r="BF349" s="35"/>
      <c r="BG349" s="35"/>
      <c r="BH349" s="35"/>
    </row>
    <row r="350" spans="58:60" ht="15.75" customHeight="1">
      <c r="BF350" s="35"/>
      <c r="BG350" s="35"/>
      <c r="BH350" s="35"/>
    </row>
    <row r="351" spans="58:60" ht="15.75" customHeight="1">
      <c r="BF351" s="35"/>
      <c r="BG351" s="35"/>
      <c r="BH351" s="35"/>
    </row>
    <row r="352" spans="58:60" ht="15.75" customHeight="1">
      <c r="BF352" s="35"/>
      <c r="BG352" s="35"/>
      <c r="BH352" s="35"/>
    </row>
    <row r="353" spans="58:60" ht="15.75" customHeight="1">
      <c r="BF353" s="35"/>
      <c r="BG353" s="35"/>
      <c r="BH353" s="35"/>
    </row>
    <row r="354" spans="58:60" ht="15.75" customHeight="1">
      <c r="BF354" s="35"/>
      <c r="BG354" s="35"/>
      <c r="BH354" s="35"/>
    </row>
    <row r="355" spans="58:60" ht="15.75" customHeight="1">
      <c r="BF355" s="35"/>
      <c r="BG355" s="35"/>
      <c r="BH355" s="35"/>
    </row>
    <row r="356" spans="58:60" ht="15.75" customHeight="1">
      <c r="BF356" s="35"/>
      <c r="BG356" s="35"/>
      <c r="BH356" s="35"/>
    </row>
    <row r="357" spans="58:60" ht="15.75" customHeight="1">
      <c r="BF357" s="35"/>
      <c r="BG357" s="35"/>
      <c r="BH357" s="35"/>
    </row>
    <row r="358" spans="58:60" ht="15.75" customHeight="1">
      <c r="BF358" s="35"/>
      <c r="BG358" s="35"/>
      <c r="BH358" s="35"/>
    </row>
    <row r="359" spans="58:60" ht="15.75" customHeight="1">
      <c r="BF359" s="35"/>
      <c r="BG359" s="35"/>
      <c r="BH359" s="35"/>
    </row>
    <row r="360" spans="58:60" ht="15.75" customHeight="1">
      <c r="BF360" s="35"/>
      <c r="BG360" s="35"/>
      <c r="BH360" s="35"/>
    </row>
    <row r="361" spans="58:60" ht="15.75" customHeight="1">
      <c r="BF361" s="35"/>
      <c r="BG361" s="35"/>
      <c r="BH361" s="35"/>
    </row>
    <row r="362" spans="58:60" ht="15.75" customHeight="1">
      <c r="BF362" s="35"/>
      <c r="BG362" s="35"/>
      <c r="BH362" s="35"/>
    </row>
    <row r="363" spans="58:60" ht="15.75" customHeight="1">
      <c r="BF363" s="35"/>
      <c r="BG363" s="35"/>
      <c r="BH363" s="35"/>
    </row>
    <row r="364" spans="58:60" ht="15.75" customHeight="1">
      <c r="BF364" s="35"/>
      <c r="BG364" s="35"/>
      <c r="BH364" s="35"/>
    </row>
    <row r="365" spans="58:60" ht="15.75" customHeight="1">
      <c r="BF365" s="35"/>
      <c r="BG365" s="35"/>
      <c r="BH365" s="35"/>
    </row>
    <row r="366" spans="58:60" ht="15.75" customHeight="1">
      <c r="BF366" s="35"/>
      <c r="BG366" s="35"/>
      <c r="BH366" s="35"/>
    </row>
    <row r="367" spans="58:60" ht="15.75" customHeight="1">
      <c r="BF367" s="35"/>
      <c r="BG367" s="35"/>
      <c r="BH367" s="35"/>
    </row>
    <row r="368" spans="58:60" ht="15.75" customHeight="1">
      <c r="BF368" s="35"/>
      <c r="BG368" s="35"/>
      <c r="BH368" s="35"/>
    </row>
    <row r="369" spans="58:60" ht="15.75" customHeight="1">
      <c r="BF369" s="35"/>
      <c r="BG369" s="35"/>
      <c r="BH369" s="35"/>
    </row>
    <row r="370" spans="58:60" ht="15.75" customHeight="1">
      <c r="BF370" s="35"/>
      <c r="BG370" s="35"/>
      <c r="BH370" s="35"/>
    </row>
    <row r="371" spans="58:60" ht="15.75" customHeight="1">
      <c r="BF371" s="35"/>
      <c r="BG371" s="35"/>
      <c r="BH371" s="35"/>
    </row>
    <row r="372" spans="58:60" ht="15.75" customHeight="1">
      <c r="BF372" s="35"/>
      <c r="BG372" s="35"/>
      <c r="BH372" s="35"/>
    </row>
    <row r="373" spans="58:60" ht="15.75" customHeight="1">
      <c r="BF373" s="35"/>
      <c r="BG373" s="35"/>
      <c r="BH373" s="35"/>
    </row>
    <row r="374" spans="58:60" ht="15.75" customHeight="1">
      <c r="BF374" s="35"/>
      <c r="BG374" s="35"/>
      <c r="BH374" s="35"/>
    </row>
    <row r="375" spans="58:60" ht="15.75" customHeight="1">
      <c r="BF375" s="35"/>
      <c r="BG375" s="35"/>
      <c r="BH375" s="35"/>
    </row>
    <row r="376" spans="58:60" ht="15.75" customHeight="1">
      <c r="BF376" s="35"/>
      <c r="BG376" s="35"/>
      <c r="BH376" s="35"/>
    </row>
    <row r="377" spans="58:60" ht="15.75" customHeight="1">
      <c r="BF377" s="35"/>
      <c r="BG377" s="35"/>
      <c r="BH377" s="35"/>
    </row>
    <row r="378" spans="58:60" ht="15.75" customHeight="1">
      <c r="BF378" s="35"/>
      <c r="BG378" s="35"/>
      <c r="BH378" s="35"/>
    </row>
    <row r="379" spans="58:60" ht="15.75" customHeight="1">
      <c r="BF379" s="35"/>
      <c r="BG379" s="35"/>
      <c r="BH379" s="35"/>
    </row>
    <row r="380" spans="58:60" ht="15.75" customHeight="1">
      <c r="BF380" s="35"/>
      <c r="BG380" s="35"/>
      <c r="BH380" s="35"/>
    </row>
    <row r="381" spans="58:60" ht="15.75" customHeight="1">
      <c r="BF381" s="35"/>
      <c r="BG381" s="35"/>
      <c r="BH381" s="35"/>
    </row>
    <row r="382" spans="58:60" ht="15.75" customHeight="1">
      <c r="BF382" s="35"/>
      <c r="BG382" s="35"/>
      <c r="BH382" s="35"/>
    </row>
    <row r="383" spans="58:60" ht="15.75" customHeight="1">
      <c r="BF383" s="35"/>
      <c r="BG383" s="35"/>
      <c r="BH383" s="35"/>
    </row>
    <row r="384" spans="58:60" ht="15.75" customHeight="1">
      <c r="BF384" s="35"/>
      <c r="BG384" s="35"/>
      <c r="BH384" s="35"/>
    </row>
    <row r="385" spans="58:60" ht="15.75" customHeight="1">
      <c r="BF385" s="35"/>
      <c r="BG385" s="35"/>
      <c r="BH385" s="35"/>
    </row>
    <row r="386" spans="58:60" ht="15.75" customHeight="1">
      <c r="BF386" s="35"/>
      <c r="BG386" s="35"/>
      <c r="BH386" s="35"/>
    </row>
    <row r="387" spans="58:60" ht="15.75" customHeight="1">
      <c r="BF387" s="35"/>
      <c r="BG387" s="35"/>
      <c r="BH387" s="35"/>
    </row>
    <row r="388" spans="58:60" ht="15.75" customHeight="1">
      <c r="BF388" s="35"/>
      <c r="BG388" s="35"/>
      <c r="BH388" s="35"/>
    </row>
    <row r="389" spans="58:60" ht="15.75" customHeight="1">
      <c r="BF389" s="35"/>
      <c r="BG389" s="35"/>
      <c r="BH389" s="35"/>
    </row>
    <row r="390" spans="58:60" ht="15.75" customHeight="1">
      <c r="BF390" s="35"/>
      <c r="BG390" s="35"/>
      <c r="BH390" s="35"/>
    </row>
    <row r="391" spans="58:60" ht="15.75" customHeight="1">
      <c r="BF391" s="35"/>
      <c r="BG391" s="35"/>
      <c r="BH391" s="35"/>
    </row>
    <row r="392" spans="58:60" ht="15.75" customHeight="1">
      <c r="BF392" s="35"/>
      <c r="BG392" s="35"/>
      <c r="BH392" s="35"/>
    </row>
    <row r="393" spans="58:60" ht="15.75" customHeight="1">
      <c r="BF393" s="35"/>
      <c r="BG393" s="35"/>
      <c r="BH393" s="35"/>
    </row>
    <row r="394" spans="58:60" ht="15.75" customHeight="1">
      <c r="BF394" s="35"/>
      <c r="BG394" s="35"/>
      <c r="BH394" s="35"/>
    </row>
    <row r="395" spans="58:60" ht="15.75" customHeight="1">
      <c r="BF395" s="35"/>
      <c r="BG395" s="35"/>
      <c r="BH395" s="35"/>
    </row>
    <row r="396" spans="58:60" ht="15.75" customHeight="1">
      <c r="BF396" s="35"/>
      <c r="BG396" s="35"/>
      <c r="BH396" s="35"/>
    </row>
    <row r="397" spans="58:60" ht="15.75" customHeight="1">
      <c r="BF397" s="35"/>
      <c r="BG397" s="35"/>
      <c r="BH397" s="35"/>
    </row>
    <row r="398" spans="58:60" ht="15.75" customHeight="1">
      <c r="BF398" s="35"/>
      <c r="BG398" s="35"/>
      <c r="BH398" s="35"/>
    </row>
    <row r="399" spans="58:60" ht="15.75" customHeight="1">
      <c r="BF399" s="35"/>
      <c r="BG399" s="35"/>
      <c r="BH399" s="35"/>
    </row>
    <row r="400" spans="58:60" ht="15.75" customHeight="1">
      <c r="BF400" s="35"/>
      <c r="BG400" s="35"/>
      <c r="BH400" s="35"/>
    </row>
    <row r="401" spans="58:60" ht="15.75" customHeight="1">
      <c r="BF401" s="35"/>
      <c r="BG401" s="35"/>
      <c r="BH401" s="35"/>
    </row>
    <row r="402" spans="58:60" ht="15.75" customHeight="1">
      <c r="BF402" s="35"/>
      <c r="BG402" s="35"/>
      <c r="BH402" s="35"/>
    </row>
    <row r="403" spans="58:60" ht="15.75" customHeight="1">
      <c r="BF403" s="35"/>
      <c r="BG403" s="35"/>
      <c r="BH403" s="35"/>
    </row>
    <row r="404" spans="58:60" ht="15.75" customHeight="1">
      <c r="BF404" s="35"/>
      <c r="BG404" s="35"/>
      <c r="BH404" s="35"/>
    </row>
    <row r="405" spans="58:60" ht="15.75" customHeight="1">
      <c r="BF405" s="35"/>
      <c r="BG405" s="35"/>
      <c r="BH405" s="35"/>
    </row>
    <row r="406" spans="58:60" ht="15.75" customHeight="1">
      <c r="BF406" s="35"/>
      <c r="BG406" s="35"/>
      <c r="BH406" s="35"/>
    </row>
    <row r="407" spans="58:60" ht="15.75" customHeight="1">
      <c r="BF407" s="35"/>
      <c r="BG407" s="35"/>
      <c r="BH407" s="35"/>
    </row>
    <row r="408" spans="58:60" ht="15.75" customHeight="1">
      <c r="BF408" s="35"/>
      <c r="BG408" s="35"/>
      <c r="BH408" s="35"/>
    </row>
    <row r="409" spans="58:60" ht="15.75" customHeight="1">
      <c r="BF409" s="35"/>
      <c r="BG409" s="35"/>
      <c r="BH409" s="35"/>
    </row>
    <row r="410" spans="58:60" ht="15.75" customHeight="1">
      <c r="BF410" s="35"/>
      <c r="BG410" s="35"/>
      <c r="BH410" s="35"/>
    </row>
    <row r="411" spans="58:60" ht="15.75" customHeight="1">
      <c r="BF411" s="35"/>
      <c r="BG411" s="35"/>
      <c r="BH411" s="35"/>
    </row>
    <row r="412" spans="58:60" ht="15.75" customHeight="1">
      <c r="BF412" s="35"/>
      <c r="BG412" s="35"/>
      <c r="BH412" s="35"/>
    </row>
    <row r="413" spans="58:60" ht="15.75" customHeight="1">
      <c r="BF413" s="35"/>
      <c r="BG413" s="35"/>
      <c r="BH413" s="35"/>
    </row>
    <row r="414" spans="58:60" ht="15.75" customHeight="1">
      <c r="BF414" s="35"/>
      <c r="BG414" s="35"/>
      <c r="BH414" s="35"/>
    </row>
    <row r="415" spans="58:60" ht="15.75" customHeight="1">
      <c r="BF415" s="35"/>
      <c r="BG415" s="35"/>
      <c r="BH415" s="35"/>
    </row>
    <row r="416" spans="58:60" ht="15.75" customHeight="1">
      <c r="BF416" s="35"/>
      <c r="BG416" s="35"/>
      <c r="BH416" s="35"/>
    </row>
    <row r="417" spans="58:60" ht="15.75" customHeight="1">
      <c r="BF417" s="35"/>
      <c r="BG417" s="35"/>
      <c r="BH417" s="35"/>
    </row>
    <row r="418" spans="58:60" ht="15.75" customHeight="1">
      <c r="BF418" s="35"/>
      <c r="BG418" s="35"/>
      <c r="BH418" s="35"/>
    </row>
    <row r="419" spans="58:60" ht="15.75" customHeight="1">
      <c r="BF419" s="35"/>
      <c r="BG419" s="35"/>
      <c r="BH419" s="35"/>
    </row>
    <row r="420" spans="58:60" ht="15.75" customHeight="1">
      <c r="BF420" s="35"/>
      <c r="BG420" s="35"/>
      <c r="BH420" s="35"/>
    </row>
    <row r="421" spans="58:60" ht="15.75" customHeight="1">
      <c r="BF421" s="35"/>
      <c r="BG421" s="35"/>
      <c r="BH421" s="35"/>
    </row>
    <row r="422" spans="58:60" ht="15.75" customHeight="1">
      <c r="BF422" s="35"/>
      <c r="BG422" s="35"/>
      <c r="BH422" s="35"/>
    </row>
    <row r="423" spans="58:60" ht="15.75" customHeight="1">
      <c r="BF423" s="35"/>
      <c r="BG423" s="35"/>
      <c r="BH423" s="35"/>
    </row>
    <row r="424" spans="58:60" ht="15.75" customHeight="1">
      <c r="BF424" s="35"/>
      <c r="BG424" s="35"/>
      <c r="BH424" s="35"/>
    </row>
    <row r="425" spans="58:60" ht="15.75" customHeight="1">
      <c r="BF425" s="35"/>
      <c r="BG425" s="35"/>
      <c r="BH425" s="35"/>
    </row>
    <row r="426" spans="58:60" ht="15.75" customHeight="1">
      <c r="BF426" s="35"/>
      <c r="BG426" s="35"/>
      <c r="BH426" s="35"/>
    </row>
    <row r="427" spans="58:60" ht="15.75" customHeight="1">
      <c r="BF427" s="35"/>
      <c r="BG427" s="35"/>
      <c r="BH427" s="35"/>
    </row>
    <row r="428" spans="58:60" ht="15.75" customHeight="1">
      <c r="BF428" s="35"/>
      <c r="BG428" s="35"/>
      <c r="BH428" s="35"/>
    </row>
    <row r="429" spans="58:60" ht="15.75" customHeight="1">
      <c r="BF429" s="35"/>
      <c r="BG429" s="35"/>
      <c r="BH429" s="35"/>
    </row>
    <row r="430" spans="58:60" ht="15.75" customHeight="1">
      <c r="BF430" s="35"/>
      <c r="BG430" s="35"/>
      <c r="BH430" s="35"/>
    </row>
    <row r="431" spans="58:60" ht="15.75" customHeight="1">
      <c r="BF431" s="35"/>
      <c r="BG431" s="35"/>
      <c r="BH431" s="35"/>
    </row>
    <row r="432" spans="58:60" ht="15.75" customHeight="1">
      <c r="BF432" s="35"/>
      <c r="BG432" s="35"/>
      <c r="BH432" s="35"/>
    </row>
    <row r="433" spans="58:60" ht="15.75" customHeight="1">
      <c r="BF433" s="35"/>
      <c r="BG433" s="35"/>
      <c r="BH433" s="35"/>
    </row>
    <row r="434" spans="58:60" ht="15.75" customHeight="1">
      <c r="BF434" s="35"/>
      <c r="BG434" s="35"/>
      <c r="BH434" s="35"/>
    </row>
    <row r="435" spans="58:60" ht="15.75" customHeight="1">
      <c r="BF435" s="35"/>
      <c r="BG435" s="35"/>
      <c r="BH435" s="35"/>
    </row>
    <row r="436" spans="58:60" ht="15.75" customHeight="1">
      <c r="BF436" s="35"/>
      <c r="BG436" s="35"/>
      <c r="BH436" s="35"/>
    </row>
    <row r="437" spans="58:60" ht="15.75" customHeight="1">
      <c r="BF437" s="35"/>
      <c r="BG437" s="35"/>
      <c r="BH437" s="35"/>
    </row>
    <row r="438" spans="58:60" ht="15.75" customHeight="1">
      <c r="BF438" s="35"/>
      <c r="BG438" s="35"/>
      <c r="BH438" s="35"/>
    </row>
    <row r="439" spans="58:60" ht="15.75" customHeight="1">
      <c r="BF439" s="35"/>
      <c r="BG439" s="35"/>
      <c r="BH439" s="35"/>
    </row>
    <row r="440" spans="58:60" ht="15.75" customHeight="1">
      <c r="BF440" s="35"/>
      <c r="BG440" s="35"/>
      <c r="BH440" s="35"/>
    </row>
    <row r="441" spans="58:60" ht="15.75" customHeight="1">
      <c r="BF441" s="35"/>
      <c r="BG441" s="35"/>
      <c r="BH441" s="35"/>
    </row>
    <row r="442" spans="58:60" ht="15.75" customHeight="1">
      <c r="BF442" s="35"/>
      <c r="BG442" s="35"/>
      <c r="BH442" s="35"/>
    </row>
    <row r="443" spans="58:60" ht="15.75" customHeight="1">
      <c r="BF443" s="35"/>
      <c r="BG443" s="35"/>
      <c r="BH443" s="35"/>
    </row>
    <row r="444" spans="58:60" ht="15.75" customHeight="1">
      <c r="BF444" s="35"/>
      <c r="BG444" s="35"/>
      <c r="BH444" s="35"/>
    </row>
    <row r="445" spans="58:60" ht="15.75" customHeight="1">
      <c r="BF445" s="35"/>
      <c r="BG445" s="35"/>
      <c r="BH445" s="35"/>
    </row>
    <row r="446" spans="58:60" ht="15.75" customHeight="1">
      <c r="BF446" s="35"/>
      <c r="BG446" s="35"/>
      <c r="BH446" s="35"/>
    </row>
    <row r="447" spans="58:60" ht="15.75" customHeight="1">
      <c r="BF447" s="35"/>
      <c r="BG447" s="35"/>
      <c r="BH447" s="35"/>
    </row>
    <row r="448" spans="58:60" ht="15.75" customHeight="1">
      <c r="BF448" s="35"/>
      <c r="BG448" s="35"/>
      <c r="BH448" s="35"/>
    </row>
    <row r="449" spans="58:60" ht="15.75" customHeight="1">
      <c r="BF449" s="35"/>
      <c r="BG449" s="35"/>
      <c r="BH449" s="35"/>
    </row>
    <row r="450" spans="58:60" ht="15.75" customHeight="1">
      <c r="BF450" s="35"/>
      <c r="BG450" s="35"/>
      <c r="BH450" s="35"/>
    </row>
    <row r="451" spans="58:60" ht="15.75" customHeight="1">
      <c r="BF451" s="35"/>
      <c r="BG451" s="35"/>
      <c r="BH451" s="35"/>
    </row>
    <row r="452" spans="58:60" ht="15.75" customHeight="1">
      <c r="BF452" s="35"/>
      <c r="BG452" s="35"/>
      <c r="BH452" s="35"/>
    </row>
    <row r="453" spans="58:60" ht="15.75" customHeight="1">
      <c r="BF453" s="35"/>
      <c r="BG453" s="35"/>
      <c r="BH453" s="35"/>
    </row>
    <row r="454" spans="58:60" ht="15.75" customHeight="1">
      <c r="BF454" s="35"/>
      <c r="BG454" s="35"/>
      <c r="BH454" s="35"/>
    </row>
    <row r="455" spans="58:60" ht="15.75" customHeight="1">
      <c r="BF455" s="35"/>
      <c r="BG455" s="35"/>
      <c r="BH455" s="35"/>
    </row>
    <row r="456" spans="58:60" ht="15.75" customHeight="1">
      <c r="BF456" s="35"/>
      <c r="BG456" s="35"/>
      <c r="BH456" s="35"/>
    </row>
    <row r="457" spans="58:60" ht="15.75" customHeight="1">
      <c r="BF457" s="35"/>
      <c r="BG457" s="35"/>
      <c r="BH457" s="35"/>
    </row>
    <row r="458" spans="58:60" ht="15.75" customHeight="1">
      <c r="BF458" s="35"/>
      <c r="BG458" s="35"/>
      <c r="BH458" s="35"/>
    </row>
    <row r="459" spans="58:60" ht="15.75" customHeight="1">
      <c r="BF459" s="35"/>
      <c r="BG459" s="35"/>
      <c r="BH459" s="35"/>
    </row>
    <row r="460" spans="58:60" ht="15.75" customHeight="1">
      <c r="BF460" s="35"/>
      <c r="BG460" s="35"/>
      <c r="BH460" s="35"/>
    </row>
    <row r="461" spans="58:60" ht="15.75" customHeight="1">
      <c r="BF461" s="35"/>
      <c r="BG461" s="35"/>
      <c r="BH461" s="35"/>
    </row>
    <row r="462" spans="58:60" ht="15.75" customHeight="1">
      <c r="BF462" s="35"/>
      <c r="BG462" s="35"/>
      <c r="BH462" s="35"/>
    </row>
    <row r="463" spans="58:60" ht="15.75" customHeight="1">
      <c r="BF463" s="35"/>
      <c r="BG463" s="35"/>
      <c r="BH463" s="35"/>
    </row>
    <row r="464" spans="58:60" ht="15.75" customHeight="1">
      <c r="BF464" s="35"/>
      <c r="BG464" s="35"/>
      <c r="BH464" s="35"/>
    </row>
    <row r="465" spans="58:60" ht="15.75" customHeight="1">
      <c r="BF465" s="35"/>
      <c r="BG465" s="35"/>
      <c r="BH465" s="35"/>
    </row>
    <row r="466" spans="58:60" ht="15.75" customHeight="1">
      <c r="BF466" s="35"/>
      <c r="BG466" s="35"/>
      <c r="BH466" s="35"/>
    </row>
    <row r="467" spans="58:60" ht="15.75" customHeight="1">
      <c r="BF467" s="35"/>
      <c r="BG467" s="35"/>
      <c r="BH467" s="35"/>
    </row>
    <row r="468" spans="58:60" ht="15.75" customHeight="1">
      <c r="BF468" s="35"/>
      <c r="BG468" s="35"/>
      <c r="BH468" s="35"/>
    </row>
    <row r="469" spans="58:60" ht="15.75" customHeight="1">
      <c r="BF469" s="35"/>
      <c r="BG469" s="35"/>
      <c r="BH469" s="35"/>
    </row>
    <row r="470" spans="58:60" ht="15.75" customHeight="1">
      <c r="BF470" s="35"/>
      <c r="BG470" s="35"/>
      <c r="BH470" s="35"/>
    </row>
    <row r="471" spans="58:60" ht="15.75" customHeight="1">
      <c r="BF471" s="35"/>
      <c r="BG471" s="35"/>
      <c r="BH471" s="35"/>
    </row>
    <row r="472" spans="58:60" ht="15.75" customHeight="1">
      <c r="BF472" s="35"/>
      <c r="BG472" s="35"/>
      <c r="BH472" s="35"/>
    </row>
    <row r="473" spans="58:60" ht="15.75" customHeight="1">
      <c r="BF473" s="35"/>
      <c r="BG473" s="35"/>
      <c r="BH473" s="35"/>
    </row>
    <row r="474" spans="58:60" ht="15.75" customHeight="1">
      <c r="BF474" s="35"/>
      <c r="BG474" s="35"/>
      <c r="BH474" s="35"/>
    </row>
    <row r="475" spans="58:60" ht="15.75" customHeight="1">
      <c r="BF475" s="35"/>
      <c r="BG475" s="35"/>
      <c r="BH475" s="35"/>
    </row>
    <row r="476" spans="58:60" ht="15.75" customHeight="1">
      <c r="BF476" s="35"/>
      <c r="BG476" s="35"/>
      <c r="BH476" s="35"/>
    </row>
    <row r="477" spans="58:60" ht="15.75" customHeight="1">
      <c r="BF477" s="35"/>
      <c r="BG477" s="35"/>
      <c r="BH477" s="35"/>
    </row>
    <row r="478" spans="58:60" ht="15.75" customHeight="1">
      <c r="BF478" s="35"/>
      <c r="BG478" s="35"/>
      <c r="BH478" s="35"/>
    </row>
    <row r="479" spans="58:60" ht="15.75" customHeight="1">
      <c r="BF479" s="35"/>
      <c r="BG479" s="35"/>
      <c r="BH479" s="35"/>
    </row>
    <row r="480" spans="58:60" ht="15.75" customHeight="1">
      <c r="BF480" s="35"/>
      <c r="BG480" s="35"/>
      <c r="BH480" s="35"/>
    </row>
    <row r="481" spans="58:60" ht="15.75" customHeight="1">
      <c r="BF481" s="35"/>
      <c r="BG481" s="35"/>
      <c r="BH481" s="35"/>
    </row>
    <row r="482" spans="58:60" ht="15.75" customHeight="1">
      <c r="BF482" s="35"/>
      <c r="BG482" s="35"/>
      <c r="BH482" s="35"/>
    </row>
    <row r="483" spans="58:60" ht="15.75" customHeight="1">
      <c r="BF483" s="35"/>
      <c r="BG483" s="35"/>
      <c r="BH483" s="35"/>
    </row>
    <row r="484" spans="58:60" ht="15.75" customHeight="1">
      <c r="BF484" s="35"/>
      <c r="BG484" s="35"/>
      <c r="BH484" s="35"/>
    </row>
    <row r="485" spans="58:60" ht="15.75" customHeight="1">
      <c r="BF485" s="35"/>
      <c r="BG485" s="35"/>
      <c r="BH485" s="35"/>
    </row>
    <row r="486" spans="58:60" ht="15.75" customHeight="1">
      <c r="BF486" s="35"/>
      <c r="BG486" s="35"/>
      <c r="BH486" s="35"/>
    </row>
    <row r="487" spans="58:60" ht="15.75" customHeight="1">
      <c r="BF487" s="35"/>
      <c r="BG487" s="35"/>
      <c r="BH487" s="35"/>
    </row>
    <row r="488" spans="58:60" ht="15.75" customHeight="1">
      <c r="BF488" s="35"/>
      <c r="BG488" s="35"/>
      <c r="BH488" s="35"/>
    </row>
    <row r="489" spans="58:60" ht="15.75" customHeight="1">
      <c r="BF489" s="35"/>
      <c r="BG489" s="35"/>
      <c r="BH489" s="35"/>
    </row>
    <row r="490" spans="58:60" ht="15.75" customHeight="1">
      <c r="BF490" s="35"/>
      <c r="BG490" s="35"/>
      <c r="BH490" s="35"/>
    </row>
    <row r="491" spans="58:60" ht="15.75" customHeight="1">
      <c r="BF491" s="35"/>
      <c r="BG491" s="35"/>
      <c r="BH491" s="35"/>
    </row>
    <row r="492" spans="58:60" ht="15.75" customHeight="1">
      <c r="BF492" s="35"/>
      <c r="BG492" s="35"/>
      <c r="BH492" s="35"/>
    </row>
    <row r="493" spans="58:60" ht="15.75" customHeight="1">
      <c r="BF493" s="35"/>
      <c r="BG493" s="35"/>
      <c r="BH493" s="35"/>
    </row>
    <row r="494" spans="58:60" ht="15.75" customHeight="1">
      <c r="BF494" s="35"/>
      <c r="BG494" s="35"/>
      <c r="BH494" s="35"/>
    </row>
    <row r="495" spans="58:60" ht="15.75" customHeight="1">
      <c r="BF495" s="35"/>
      <c r="BG495" s="35"/>
      <c r="BH495" s="35"/>
    </row>
    <row r="496" spans="58:60" ht="15.75" customHeight="1">
      <c r="BF496" s="35"/>
      <c r="BG496" s="35"/>
      <c r="BH496" s="35"/>
    </row>
    <row r="497" spans="58:60" ht="15.75" customHeight="1">
      <c r="BF497" s="35"/>
      <c r="BG497" s="35"/>
      <c r="BH497" s="35"/>
    </row>
    <row r="498" spans="58:60" ht="15.75" customHeight="1">
      <c r="BF498" s="35"/>
      <c r="BG498" s="35"/>
      <c r="BH498" s="35"/>
    </row>
    <row r="499" spans="58:60" ht="15.75" customHeight="1">
      <c r="BF499" s="35"/>
      <c r="BG499" s="35"/>
      <c r="BH499" s="35"/>
    </row>
    <row r="500" spans="58:60" ht="15.75" customHeight="1">
      <c r="BF500" s="35"/>
      <c r="BG500" s="35"/>
      <c r="BH500" s="35"/>
    </row>
    <row r="501" spans="58:60" ht="15.75" customHeight="1">
      <c r="BF501" s="35"/>
      <c r="BG501" s="35"/>
      <c r="BH501" s="35"/>
    </row>
    <row r="502" spans="58:60" ht="15.75" customHeight="1">
      <c r="BF502" s="35"/>
      <c r="BG502" s="35"/>
      <c r="BH502" s="35"/>
    </row>
    <row r="503" spans="58:60" ht="15.75" customHeight="1">
      <c r="BF503" s="35"/>
      <c r="BG503" s="35"/>
      <c r="BH503" s="35"/>
    </row>
    <row r="504" spans="58:60" ht="15.75" customHeight="1">
      <c r="BF504" s="35"/>
      <c r="BG504" s="35"/>
      <c r="BH504" s="35"/>
    </row>
    <row r="505" spans="58:60" ht="15.75" customHeight="1">
      <c r="BF505" s="35"/>
      <c r="BG505" s="35"/>
      <c r="BH505" s="35"/>
    </row>
    <row r="506" spans="58:60" ht="15.75" customHeight="1">
      <c r="BF506" s="35"/>
      <c r="BG506" s="35"/>
      <c r="BH506" s="35"/>
    </row>
    <row r="507" spans="58:60" ht="15.75" customHeight="1">
      <c r="BF507" s="35"/>
      <c r="BG507" s="35"/>
      <c r="BH507" s="35"/>
    </row>
    <row r="508" spans="58:60" ht="15.75" customHeight="1">
      <c r="BF508" s="35"/>
      <c r="BG508" s="35"/>
      <c r="BH508" s="35"/>
    </row>
    <row r="509" spans="58:60" ht="15.75" customHeight="1">
      <c r="BF509" s="35"/>
      <c r="BG509" s="35"/>
      <c r="BH509" s="35"/>
    </row>
    <row r="510" spans="58:60" ht="15.75" customHeight="1">
      <c r="BF510" s="35"/>
      <c r="BG510" s="35"/>
      <c r="BH510" s="35"/>
    </row>
    <row r="511" spans="58:60" ht="15.75" customHeight="1">
      <c r="BF511" s="35"/>
      <c r="BG511" s="35"/>
      <c r="BH511" s="35"/>
    </row>
    <row r="512" spans="58:60" ht="15.75" customHeight="1">
      <c r="BF512" s="35"/>
      <c r="BG512" s="35"/>
      <c r="BH512" s="35"/>
    </row>
    <row r="513" spans="58:60" ht="15.75" customHeight="1">
      <c r="BF513" s="35"/>
      <c r="BG513" s="35"/>
      <c r="BH513" s="35"/>
    </row>
    <row r="514" spans="58:60" ht="15.75" customHeight="1">
      <c r="BF514" s="35"/>
      <c r="BG514" s="35"/>
      <c r="BH514" s="35"/>
    </row>
    <row r="515" spans="58:60" ht="15.75" customHeight="1">
      <c r="BF515" s="35"/>
      <c r="BG515" s="35"/>
      <c r="BH515" s="35"/>
    </row>
    <row r="516" spans="58:60" ht="15.75" customHeight="1">
      <c r="BF516" s="35"/>
      <c r="BG516" s="35"/>
      <c r="BH516" s="35"/>
    </row>
    <row r="517" spans="58:60" ht="15.75" customHeight="1">
      <c r="BF517" s="35"/>
      <c r="BG517" s="35"/>
      <c r="BH517" s="35"/>
    </row>
    <row r="518" spans="58:60" ht="15.75" customHeight="1">
      <c r="BF518" s="35"/>
      <c r="BG518" s="35"/>
      <c r="BH518" s="35"/>
    </row>
    <row r="519" spans="58:60" ht="15.75" customHeight="1">
      <c r="BF519" s="35"/>
      <c r="BG519" s="35"/>
      <c r="BH519" s="35"/>
    </row>
    <row r="520" spans="58:60" ht="15.75" customHeight="1">
      <c r="BF520" s="35"/>
      <c r="BG520" s="35"/>
      <c r="BH520" s="35"/>
    </row>
    <row r="521" spans="58:60" ht="15.75" customHeight="1">
      <c r="BF521" s="35"/>
      <c r="BG521" s="35"/>
      <c r="BH521" s="35"/>
    </row>
    <row r="522" spans="58:60" ht="15.75" customHeight="1">
      <c r="BF522" s="35"/>
      <c r="BG522" s="35"/>
      <c r="BH522" s="35"/>
    </row>
    <row r="523" spans="58:60" ht="15.75" customHeight="1">
      <c r="BF523" s="35"/>
      <c r="BG523" s="35"/>
      <c r="BH523" s="35"/>
    </row>
    <row r="524" spans="58:60" ht="15.75" customHeight="1">
      <c r="BF524" s="35"/>
      <c r="BG524" s="35"/>
      <c r="BH524" s="35"/>
    </row>
    <row r="525" spans="58:60" ht="15.75" customHeight="1">
      <c r="BF525" s="35"/>
      <c r="BG525" s="35"/>
      <c r="BH525" s="35"/>
    </row>
    <row r="526" spans="58:60" ht="15.75" customHeight="1">
      <c r="BF526" s="35"/>
      <c r="BG526" s="35"/>
      <c r="BH526" s="35"/>
    </row>
    <row r="527" spans="58:60" ht="15.75" customHeight="1">
      <c r="BF527" s="35"/>
      <c r="BG527" s="35"/>
      <c r="BH527" s="35"/>
    </row>
    <row r="528" spans="58:60" ht="15.75" customHeight="1">
      <c r="BF528" s="35"/>
      <c r="BG528" s="35"/>
      <c r="BH528" s="35"/>
    </row>
    <row r="529" spans="58:60" ht="15.75" customHeight="1">
      <c r="BF529" s="35"/>
      <c r="BG529" s="35"/>
      <c r="BH529" s="35"/>
    </row>
    <row r="530" spans="58:60" ht="15.75" customHeight="1">
      <c r="BF530" s="35"/>
      <c r="BG530" s="35"/>
      <c r="BH530" s="35"/>
    </row>
    <row r="531" spans="58:60" ht="15.75" customHeight="1">
      <c r="BF531" s="35"/>
      <c r="BG531" s="35"/>
      <c r="BH531" s="35"/>
    </row>
    <row r="532" spans="58:60" ht="15.75" customHeight="1">
      <c r="BF532" s="35"/>
      <c r="BG532" s="35"/>
      <c r="BH532" s="35"/>
    </row>
    <row r="533" spans="58:60" ht="15.75" customHeight="1">
      <c r="BF533" s="35"/>
      <c r="BG533" s="35"/>
      <c r="BH533" s="35"/>
    </row>
    <row r="534" spans="58:60" ht="15.75" customHeight="1">
      <c r="BF534" s="35"/>
      <c r="BG534" s="35"/>
      <c r="BH534" s="35"/>
    </row>
    <row r="535" spans="58:60" ht="15.75" customHeight="1">
      <c r="BF535" s="35"/>
      <c r="BG535" s="35"/>
      <c r="BH535" s="35"/>
    </row>
    <row r="536" spans="58:60" ht="15.75" customHeight="1">
      <c r="BF536" s="35"/>
      <c r="BG536" s="35"/>
      <c r="BH536" s="35"/>
    </row>
    <row r="537" spans="58:60" ht="15.75" customHeight="1">
      <c r="BF537" s="35"/>
      <c r="BG537" s="35"/>
      <c r="BH537" s="35"/>
    </row>
    <row r="538" spans="58:60" ht="15.75" customHeight="1">
      <c r="BF538" s="35"/>
      <c r="BG538" s="35"/>
      <c r="BH538" s="35"/>
    </row>
    <row r="539" spans="58:60" ht="15.75" customHeight="1">
      <c r="BF539" s="35"/>
      <c r="BG539" s="35"/>
      <c r="BH539" s="35"/>
    </row>
    <row r="540" spans="58:60" ht="15.75" customHeight="1">
      <c r="BF540" s="35"/>
      <c r="BG540" s="35"/>
      <c r="BH540" s="35"/>
    </row>
    <row r="541" spans="58:60" ht="15.75" customHeight="1">
      <c r="BF541" s="35"/>
      <c r="BG541" s="35"/>
      <c r="BH541" s="35"/>
    </row>
    <row r="542" spans="58:60" ht="15.75" customHeight="1">
      <c r="BF542" s="35"/>
      <c r="BG542" s="35"/>
      <c r="BH542" s="35"/>
    </row>
    <row r="543" spans="58:60" ht="15.75" customHeight="1">
      <c r="BF543" s="35"/>
      <c r="BG543" s="35"/>
      <c r="BH543" s="35"/>
    </row>
    <row r="544" spans="58:60" ht="15.75" customHeight="1">
      <c r="BF544" s="35"/>
      <c r="BG544" s="35"/>
      <c r="BH544" s="35"/>
    </row>
    <row r="545" spans="58:60" ht="15.75" customHeight="1">
      <c r="BF545" s="35"/>
      <c r="BG545" s="35"/>
      <c r="BH545" s="35"/>
    </row>
    <row r="546" spans="58:60" ht="15.75" customHeight="1">
      <c r="BF546" s="35"/>
      <c r="BG546" s="35"/>
      <c r="BH546" s="35"/>
    </row>
    <row r="547" spans="58:60" ht="15.75" customHeight="1">
      <c r="BF547" s="35"/>
      <c r="BG547" s="35"/>
      <c r="BH547" s="35"/>
    </row>
    <row r="548" spans="58:60" ht="15.75" customHeight="1">
      <c r="BF548" s="35"/>
      <c r="BG548" s="35"/>
      <c r="BH548" s="35"/>
    </row>
    <row r="549" spans="58:60" ht="15.75" customHeight="1">
      <c r="BF549" s="35"/>
      <c r="BG549" s="35"/>
      <c r="BH549" s="35"/>
    </row>
    <row r="550" spans="58:60" ht="15.75" customHeight="1">
      <c r="BF550" s="35"/>
      <c r="BG550" s="35"/>
      <c r="BH550" s="35"/>
    </row>
    <row r="551" spans="58:60" ht="15.75" customHeight="1">
      <c r="BF551" s="35"/>
      <c r="BG551" s="35"/>
      <c r="BH551" s="35"/>
    </row>
    <row r="552" spans="58:60" ht="15.75" customHeight="1">
      <c r="BF552" s="35"/>
      <c r="BG552" s="35"/>
      <c r="BH552" s="35"/>
    </row>
    <row r="553" spans="58:60" ht="15.75" customHeight="1">
      <c r="BF553" s="35"/>
      <c r="BG553" s="35"/>
      <c r="BH553" s="35"/>
    </row>
    <row r="554" spans="58:60" ht="15.75" customHeight="1">
      <c r="BF554" s="35"/>
      <c r="BG554" s="35"/>
      <c r="BH554" s="35"/>
    </row>
    <row r="555" spans="58:60" ht="15.75" customHeight="1">
      <c r="BF555" s="35"/>
      <c r="BG555" s="35"/>
      <c r="BH555" s="35"/>
    </row>
    <row r="556" spans="58:60" ht="15.75" customHeight="1">
      <c r="BF556" s="35"/>
      <c r="BG556" s="35"/>
      <c r="BH556" s="35"/>
    </row>
    <row r="557" spans="58:60" ht="15.75" customHeight="1">
      <c r="BF557" s="35"/>
      <c r="BG557" s="35"/>
      <c r="BH557" s="35"/>
    </row>
    <row r="558" spans="58:60" ht="15.75" customHeight="1">
      <c r="BF558" s="35"/>
      <c r="BG558" s="35"/>
      <c r="BH558" s="35"/>
    </row>
    <row r="559" spans="58:60" ht="15.75" customHeight="1">
      <c r="BF559" s="35"/>
      <c r="BG559" s="35"/>
      <c r="BH559" s="35"/>
    </row>
    <row r="560" spans="58:60" ht="15.75" customHeight="1">
      <c r="BF560" s="35"/>
      <c r="BG560" s="35"/>
      <c r="BH560" s="35"/>
    </row>
    <row r="561" spans="58:60" ht="15.75" customHeight="1">
      <c r="BF561" s="35"/>
      <c r="BG561" s="35"/>
      <c r="BH561" s="35"/>
    </row>
    <row r="562" spans="58:60" ht="15.75" customHeight="1">
      <c r="BF562" s="35"/>
      <c r="BG562" s="35"/>
      <c r="BH562" s="35"/>
    </row>
    <row r="563" spans="58:60" ht="15.75" customHeight="1">
      <c r="BF563" s="35"/>
      <c r="BG563" s="35"/>
      <c r="BH563" s="35"/>
    </row>
    <row r="564" spans="58:60" ht="15.75" customHeight="1">
      <c r="BF564" s="35"/>
      <c r="BG564" s="35"/>
      <c r="BH564" s="35"/>
    </row>
    <row r="565" spans="58:60" ht="15.75" customHeight="1">
      <c r="BF565" s="35"/>
      <c r="BG565" s="35"/>
      <c r="BH565" s="35"/>
    </row>
    <row r="566" spans="58:60" ht="15.75" customHeight="1">
      <c r="BF566" s="35"/>
      <c r="BG566" s="35"/>
      <c r="BH566" s="35"/>
    </row>
    <row r="567" spans="58:60" ht="15.75" customHeight="1">
      <c r="BF567" s="35"/>
      <c r="BG567" s="35"/>
      <c r="BH567" s="35"/>
    </row>
    <row r="568" spans="58:60" ht="15.75" customHeight="1">
      <c r="BF568" s="35"/>
      <c r="BG568" s="35"/>
      <c r="BH568" s="35"/>
    </row>
    <row r="569" spans="58:60" ht="15.75" customHeight="1">
      <c r="BF569" s="35"/>
      <c r="BG569" s="35"/>
      <c r="BH569" s="35"/>
    </row>
    <row r="570" spans="58:60" ht="15.75" customHeight="1">
      <c r="BF570" s="35"/>
      <c r="BG570" s="35"/>
      <c r="BH570" s="35"/>
    </row>
    <row r="571" spans="58:60" ht="15.75" customHeight="1">
      <c r="BF571" s="35"/>
      <c r="BG571" s="35"/>
      <c r="BH571" s="35"/>
    </row>
    <row r="572" spans="58:60" ht="15.75" customHeight="1">
      <c r="BF572" s="35"/>
      <c r="BG572" s="35"/>
      <c r="BH572" s="35"/>
    </row>
    <row r="573" spans="58:60" ht="15.75" customHeight="1">
      <c r="BF573" s="35"/>
      <c r="BG573" s="35"/>
      <c r="BH573" s="35"/>
    </row>
    <row r="574" spans="58:60" ht="15.75" customHeight="1">
      <c r="BF574" s="35"/>
      <c r="BG574" s="35"/>
      <c r="BH574" s="35"/>
    </row>
    <row r="575" spans="58:60" ht="15.75" customHeight="1">
      <c r="BF575" s="35"/>
      <c r="BG575" s="35"/>
      <c r="BH575" s="35"/>
    </row>
    <row r="576" spans="58:60" ht="15.75" customHeight="1">
      <c r="BF576" s="35"/>
      <c r="BG576" s="35"/>
      <c r="BH576" s="35"/>
    </row>
    <row r="577" spans="58:60" ht="15.75" customHeight="1">
      <c r="BF577" s="35"/>
      <c r="BG577" s="35"/>
      <c r="BH577" s="35"/>
    </row>
    <row r="578" spans="58:60" ht="15.75" customHeight="1">
      <c r="BF578" s="35"/>
      <c r="BG578" s="35"/>
      <c r="BH578" s="35"/>
    </row>
    <row r="579" spans="58:60" ht="15.75" customHeight="1">
      <c r="BF579" s="35"/>
      <c r="BG579" s="35"/>
      <c r="BH579" s="35"/>
    </row>
    <row r="580" spans="58:60" ht="15.75" customHeight="1">
      <c r="BF580" s="35"/>
      <c r="BG580" s="35"/>
      <c r="BH580" s="35"/>
    </row>
    <row r="581" spans="58:60" ht="15.75" customHeight="1">
      <c r="BF581" s="35"/>
      <c r="BG581" s="35"/>
      <c r="BH581" s="35"/>
    </row>
    <row r="582" spans="58:60" ht="15.75" customHeight="1">
      <c r="BF582" s="35"/>
      <c r="BG582" s="35"/>
      <c r="BH582" s="35"/>
    </row>
    <row r="583" spans="58:60" ht="15.75" customHeight="1">
      <c r="BF583" s="35"/>
      <c r="BG583" s="35"/>
      <c r="BH583" s="35"/>
    </row>
    <row r="584" spans="58:60" ht="15.75" customHeight="1">
      <c r="BF584" s="35"/>
      <c r="BG584" s="35"/>
      <c r="BH584" s="35"/>
    </row>
    <row r="585" spans="58:60" ht="15.75" customHeight="1">
      <c r="BF585" s="35"/>
      <c r="BG585" s="35"/>
      <c r="BH585" s="35"/>
    </row>
    <row r="586" spans="58:60" ht="15.75" customHeight="1">
      <c r="BF586" s="35"/>
      <c r="BG586" s="35"/>
      <c r="BH586" s="35"/>
    </row>
    <row r="587" spans="58:60" ht="15.75" customHeight="1">
      <c r="BF587" s="35"/>
      <c r="BG587" s="35"/>
      <c r="BH587" s="35"/>
    </row>
    <row r="588" spans="58:60" ht="15.75" customHeight="1">
      <c r="BF588" s="35"/>
      <c r="BG588" s="35"/>
      <c r="BH588" s="35"/>
    </row>
    <row r="589" spans="58:60" ht="15.75" customHeight="1">
      <c r="BF589" s="35"/>
      <c r="BG589" s="35"/>
      <c r="BH589" s="35"/>
    </row>
    <row r="590" spans="58:60" ht="15.75" customHeight="1">
      <c r="BF590" s="35"/>
      <c r="BG590" s="35"/>
      <c r="BH590" s="35"/>
    </row>
    <row r="591" spans="58:60" ht="15.75" customHeight="1">
      <c r="BF591" s="35"/>
      <c r="BG591" s="35"/>
      <c r="BH591" s="35"/>
    </row>
    <row r="592" spans="58:60" ht="15.75" customHeight="1">
      <c r="BF592" s="35"/>
      <c r="BG592" s="35"/>
      <c r="BH592" s="35"/>
    </row>
    <row r="593" spans="58:60" ht="15.75" customHeight="1">
      <c r="BF593" s="35"/>
      <c r="BG593" s="35"/>
      <c r="BH593" s="35"/>
    </row>
    <row r="594" spans="58:60" ht="15.75" customHeight="1">
      <c r="BF594" s="35"/>
      <c r="BG594" s="35"/>
      <c r="BH594" s="35"/>
    </row>
    <row r="595" spans="58:60" ht="15.75" customHeight="1">
      <c r="BF595" s="35"/>
      <c r="BG595" s="35"/>
      <c r="BH595" s="35"/>
    </row>
    <row r="596" spans="58:60" ht="15.75" customHeight="1">
      <c r="BF596" s="35"/>
      <c r="BG596" s="35"/>
      <c r="BH596" s="35"/>
    </row>
    <row r="597" spans="58:60" ht="15.75" customHeight="1">
      <c r="BF597" s="35"/>
      <c r="BG597" s="35"/>
      <c r="BH597" s="35"/>
    </row>
    <row r="598" spans="58:60" ht="15.75" customHeight="1">
      <c r="BF598" s="35"/>
      <c r="BG598" s="35"/>
      <c r="BH598" s="35"/>
    </row>
    <row r="599" spans="58:60" ht="15.75" customHeight="1">
      <c r="BF599" s="35"/>
      <c r="BG599" s="35"/>
      <c r="BH599" s="35"/>
    </row>
    <row r="600" spans="58:60" ht="15.75" customHeight="1">
      <c r="BF600" s="35"/>
      <c r="BG600" s="35"/>
      <c r="BH600" s="35"/>
    </row>
    <row r="601" spans="58:60" ht="15.75" customHeight="1">
      <c r="BF601" s="35"/>
      <c r="BG601" s="35"/>
      <c r="BH601" s="35"/>
    </row>
    <row r="602" spans="58:60" ht="15.75" customHeight="1">
      <c r="BF602" s="35"/>
      <c r="BG602" s="35"/>
      <c r="BH602" s="35"/>
    </row>
    <row r="603" spans="58:60" ht="15.75" customHeight="1">
      <c r="BF603" s="35"/>
      <c r="BG603" s="35"/>
      <c r="BH603" s="35"/>
    </row>
    <row r="604" spans="58:60" ht="15.75" customHeight="1">
      <c r="BF604" s="35"/>
      <c r="BG604" s="35"/>
      <c r="BH604" s="35"/>
    </row>
    <row r="605" spans="58:60" ht="15.75" customHeight="1">
      <c r="BF605" s="35"/>
      <c r="BG605" s="35"/>
      <c r="BH605" s="35"/>
    </row>
    <row r="606" spans="58:60" ht="15.75" customHeight="1">
      <c r="BF606" s="35"/>
      <c r="BG606" s="35"/>
      <c r="BH606" s="35"/>
    </row>
    <row r="607" spans="58:60" ht="15.75" customHeight="1">
      <c r="BF607" s="35"/>
      <c r="BG607" s="35"/>
      <c r="BH607" s="35"/>
    </row>
    <row r="608" spans="58:60" ht="15.75" customHeight="1">
      <c r="BF608" s="35"/>
      <c r="BG608" s="35"/>
      <c r="BH608" s="35"/>
    </row>
    <row r="609" spans="58:60" ht="15.75" customHeight="1">
      <c r="BF609" s="35"/>
      <c r="BG609" s="35"/>
      <c r="BH609" s="35"/>
    </row>
    <row r="610" spans="58:60" ht="15.75" customHeight="1">
      <c r="BF610" s="35"/>
      <c r="BG610" s="35"/>
      <c r="BH610" s="35"/>
    </row>
    <row r="611" spans="58:60" ht="15.75" customHeight="1">
      <c r="BF611" s="35"/>
      <c r="BG611" s="35"/>
      <c r="BH611" s="35"/>
    </row>
    <row r="612" spans="58:60" ht="15.75" customHeight="1">
      <c r="BF612" s="35"/>
      <c r="BG612" s="35"/>
      <c r="BH612" s="35"/>
    </row>
    <row r="613" spans="58:60" ht="15.75" customHeight="1">
      <c r="BF613" s="35"/>
      <c r="BG613" s="35"/>
      <c r="BH613" s="35"/>
    </row>
    <row r="614" spans="58:60" ht="15.75" customHeight="1">
      <c r="BF614" s="35"/>
      <c r="BG614" s="35"/>
      <c r="BH614" s="35"/>
    </row>
    <row r="615" spans="58:60" ht="15.75" customHeight="1">
      <c r="BF615" s="35"/>
      <c r="BG615" s="35"/>
      <c r="BH615" s="35"/>
    </row>
    <row r="616" spans="58:60" ht="15.75" customHeight="1">
      <c r="BF616" s="35"/>
      <c r="BG616" s="35"/>
      <c r="BH616" s="35"/>
    </row>
    <row r="617" spans="58:60" ht="15.75" customHeight="1">
      <c r="BF617" s="35"/>
      <c r="BG617" s="35"/>
      <c r="BH617" s="35"/>
    </row>
    <row r="618" spans="58:60" ht="15.75" customHeight="1">
      <c r="BF618" s="35"/>
      <c r="BG618" s="35"/>
      <c r="BH618" s="35"/>
    </row>
    <row r="619" spans="58:60" ht="15.75" customHeight="1">
      <c r="BF619" s="35"/>
      <c r="BG619" s="35"/>
      <c r="BH619" s="35"/>
    </row>
    <row r="620" spans="58:60" ht="15.75" customHeight="1">
      <c r="BF620" s="35"/>
      <c r="BG620" s="35"/>
      <c r="BH620" s="35"/>
    </row>
    <row r="621" spans="58:60" ht="15.75" customHeight="1">
      <c r="BF621" s="35"/>
      <c r="BG621" s="35"/>
      <c r="BH621" s="35"/>
    </row>
    <row r="622" spans="58:60" ht="15.75" customHeight="1">
      <c r="BF622" s="35"/>
      <c r="BG622" s="35"/>
      <c r="BH622" s="35"/>
    </row>
    <row r="623" spans="58:60" ht="15.75" customHeight="1">
      <c r="BF623" s="35"/>
      <c r="BG623" s="35"/>
      <c r="BH623" s="35"/>
    </row>
    <row r="624" spans="58:60" ht="15.75" customHeight="1">
      <c r="BF624" s="35"/>
      <c r="BG624" s="35"/>
      <c r="BH624" s="35"/>
    </row>
    <row r="625" spans="58:60" ht="15.75" customHeight="1">
      <c r="BF625" s="35"/>
      <c r="BG625" s="35"/>
      <c r="BH625" s="35"/>
    </row>
    <row r="626" spans="58:60" ht="15.75" customHeight="1">
      <c r="BF626" s="35"/>
      <c r="BG626" s="35"/>
      <c r="BH626" s="35"/>
    </row>
    <row r="627" spans="58:60" ht="15.75" customHeight="1">
      <c r="BF627" s="35"/>
      <c r="BG627" s="35"/>
      <c r="BH627" s="35"/>
    </row>
    <row r="628" spans="58:60" ht="15.75" customHeight="1">
      <c r="BF628" s="35"/>
      <c r="BG628" s="35"/>
      <c r="BH628" s="35"/>
    </row>
    <row r="629" spans="58:60" ht="15.75" customHeight="1">
      <c r="BF629" s="35"/>
      <c r="BG629" s="35"/>
      <c r="BH629" s="35"/>
    </row>
    <row r="630" spans="58:60" ht="15.75" customHeight="1">
      <c r="BF630" s="35"/>
      <c r="BG630" s="35"/>
      <c r="BH630" s="35"/>
    </row>
    <row r="631" spans="58:60" ht="15.75" customHeight="1">
      <c r="BF631" s="35"/>
      <c r="BG631" s="35"/>
      <c r="BH631" s="35"/>
    </row>
    <row r="632" spans="58:60" ht="15.75" customHeight="1">
      <c r="BF632" s="35"/>
      <c r="BG632" s="35"/>
      <c r="BH632" s="35"/>
    </row>
    <row r="633" spans="58:60" ht="15.75" customHeight="1">
      <c r="BF633" s="35"/>
      <c r="BG633" s="35"/>
      <c r="BH633" s="35"/>
    </row>
    <row r="634" spans="58:60" ht="15.75" customHeight="1">
      <c r="BF634" s="35"/>
      <c r="BG634" s="35"/>
      <c r="BH634" s="35"/>
    </row>
    <row r="635" spans="58:60" ht="15.75" customHeight="1">
      <c r="BF635" s="35"/>
      <c r="BG635" s="35"/>
      <c r="BH635" s="35"/>
    </row>
    <row r="636" spans="58:60" ht="15.75" customHeight="1">
      <c r="BF636" s="35"/>
      <c r="BG636" s="35"/>
      <c r="BH636" s="35"/>
    </row>
    <row r="637" spans="58:60" ht="15.75" customHeight="1">
      <c r="BF637" s="35"/>
      <c r="BG637" s="35"/>
      <c r="BH637" s="35"/>
    </row>
    <row r="638" spans="58:60" ht="15.75" customHeight="1">
      <c r="BF638" s="35"/>
      <c r="BG638" s="35"/>
      <c r="BH638" s="35"/>
    </row>
    <row r="639" spans="58:60" ht="15.75" customHeight="1">
      <c r="BF639" s="35"/>
      <c r="BG639" s="35"/>
      <c r="BH639" s="35"/>
    </row>
    <row r="640" spans="58:60" ht="15.75" customHeight="1">
      <c r="BF640" s="35"/>
      <c r="BG640" s="35"/>
      <c r="BH640" s="35"/>
    </row>
    <row r="641" spans="58:60" ht="15.75" customHeight="1">
      <c r="BF641" s="35"/>
      <c r="BG641" s="35"/>
      <c r="BH641" s="35"/>
    </row>
    <row r="642" spans="58:60" ht="15.75" customHeight="1">
      <c r="BF642" s="35"/>
      <c r="BG642" s="35"/>
      <c r="BH642" s="35"/>
    </row>
    <row r="643" spans="58:60" ht="15.75" customHeight="1">
      <c r="BF643" s="35"/>
      <c r="BG643" s="35"/>
      <c r="BH643" s="35"/>
    </row>
    <row r="644" spans="58:60" ht="15.75" customHeight="1">
      <c r="BF644" s="35"/>
      <c r="BG644" s="35"/>
      <c r="BH644" s="35"/>
    </row>
    <row r="645" spans="58:60" ht="15.75" customHeight="1">
      <c r="BF645" s="35"/>
      <c r="BG645" s="35"/>
      <c r="BH645" s="35"/>
    </row>
    <row r="646" spans="58:60" ht="15.75" customHeight="1">
      <c r="BF646" s="35"/>
      <c r="BG646" s="35"/>
      <c r="BH646" s="35"/>
    </row>
    <row r="647" spans="58:60" ht="15.75" customHeight="1">
      <c r="BF647" s="35"/>
      <c r="BG647" s="35"/>
      <c r="BH647" s="35"/>
    </row>
    <row r="648" spans="58:60" ht="15.75" customHeight="1">
      <c r="BF648" s="35"/>
      <c r="BG648" s="35"/>
      <c r="BH648" s="35"/>
    </row>
    <row r="649" spans="58:60" ht="15.75" customHeight="1">
      <c r="BF649" s="35"/>
      <c r="BG649" s="35"/>
      <c r="BH649" s="35"/>
    </row>
    <row r="650" spans="58:60" ht="15.75" customHeight="1">
      <c r="BF650" s="35"/>
      <c r="BG650" s="35"/>
      <c r="BH650" s="35"/>
    </row>
    <row r="651" spans="58:60" ht="15.75" customHeight="1">
      <c r="BF651" s="35"/>
      <c r="BG651" s="35"/>
      <c r="BH651" s="35"/>
    </row>
    <row r="652" spans="58:60" ht="15.75" customHeight="1">
      <c r="BF652" s="35"/>
      <c r="BG652" s="35"/>
      <c r="BH652" s="35"/>
    </row>
    <row r="653" spans="58:60" ht="15.75" customHeight="1">
      <c r="BF653" s="35"/>
      <c r="BG653" s="35"/>
      <c r="BH653" s="35"/>
    </row>
    <row r="654" spans="58:60" ht="15.75" customHeight="1">
      <c r="BF654" s="35"/>
      <c r="BG654" s="35"/>
      <c r="BH654" s="35"/>
    </row>
    <row r="655" spans="58:60" ht="15.75" customHeight="1">
      <c r="BF655" s="35"/>
      <c r="BG655" s="35"/>
      <c r="BH655" s="35"/>
    </row>
    <row r="656" spans="58:60" ht="15.75" customHeight="1">
      <c r="BF656" s="35"/>
      <c r="BG656" s="35"/>
      <c r="BH656" s="35"/>
    </row>
    <row r="657" spans="58:60" ht="15.75" customHeight="1">
      <c r="BF657" s="35"/>
      <c r="BG657" s="35"/>
      <c r="BH657" s="35"/>
    </row>
    <row r="658" spans="58:60" ht="15.75" customHeight="1">
      <c r="BF658" s="35"/>
      <c r="BG658" s="35"/>
      <c r="BH658" s="35"/>
    </row>
    <row r="659" spans="58:60" ht="15.75" customHeight="1">
      <c r="BF659" s="35"/>
      <c r="BG659" s="35"/>
      <c r="BH659" s="35"/>
    </row>
    <row r="660" spans="58:60" ht="15.75" customHeight="1">
      <c r="BF660" s="35"/>
      <c r="BG660" s="35"/>
      <c r="BH660" s="35"/>
    </row>
    <row r="661" spans="58:60" ht="15.75" customHeight="1">
      <c r="BF661" s="35"/>
      <c r="BG661" s="35"/>
      <c r="BH661" s="35"/>
    </row>
    <row r="662" spans="58:60" ht="15.75" customHeight="1">
      <c r="BF662" s="35"/>
      <c r="BG662" s="35"/>
      <c r="BH662" s="35"/>
    </row>
    <row r="663" spans="58:60" ht="15.75" customHeight="1">
      <c r="BF663" s="35"/>
      <c r="BG663" s="35"/>
      <c r="BH663" s="35"/>
    </row>
    <row r="664" spans="58:60" ht="15.75" customHeight="1">
      <c r="BF664" s="35"/>
      <c r="BG664" s="35"/>
      <c r="BH664" s="35"/>
    </row>
    <row r="665" spans="58:60" ht="15.75" customHeight="1">
      <c r="BF665" s="35"/>
      <c r="BG665" s="35"/>
      <c r="BH665" s="35"/>
    </row>
    <row r="666" spans="58:60" ht="15.75" customHeight="1">
      <c r="BF666" s="35"/>
      <c r="BG666" s="35"/>
      <c r="BH666" s="35"/>
    </row>
    <row r="667" spans="58:60" ht="15.75" customHeight="1">
      <c r="BF667" s="35"/>
      <c r="BG667" s="35"/>
      <c r="BH667" s="35"/>
    </row>
    <row r="668" spans="58:60" ht="15.75" customHeight="1">
      <c r="BF668" s="35"/>
      <c r="BG668" s="35"/>
      <c r="BH668" s="35"/>
    </row>
    <row r="669" spans="58:60" ht="15.75" customHeight="1">
      <c r="BF669" s="35"/>
      <c r="BG669" s="35"/>
      <c r="BH669" s="35"/>
    </row>
    <row r="670" spans="58:60" ht="15.75" customHeight="1">
      <c r="BF670" s="35"/>
      <c r="BG670" s="35"/>
      <c r="BH670" s="35"/>
    </row>
    <row r="671" spans="58:60" ht="15.75" customHeight="1">
      <c r="BF671" s="35"/>
      <c r="BG671" s="35"/>
      <c r="BH671" s="35"/>
    </row>
    <row r="672" spans="58:60" ht="15.75" customHeight="1">
      <c r="BF672" s="35"/>
      <c r="BG672" s="35"/>
      <c r="BH672" s="35"/>
    </row>
    <row r="673" spans="58:60" ht="15.75" customHeight="1">
      <c r="BF673" s="35"/>
      <c r="BG673" s="35"/>
      <c r="BH673" s="35"/>
    </row>
    <row r="674" spans="58:60" ht="15.75" customHeight="1">
      <c r="BF674" s="35"/>
      <c r="BG674" s="35"/>
      <c r="BH674" s="35"/>
    </row>
    <row r="675" spans="58:60" ht="15.75" customHeight="1">
      <c r="BF675" s="35"/>
      <c r="BG675" s="35"/>
      <c r="BH675" s="35"/>
    </row>
    <row r="676" spans="58:60" ht="15.75" customHeight="1">
      <c r="BF676" s="35"/>
      <c r="BG676" s="35"/>
      <c r="BH676" s="35"/>
    </row>
    <row r="677" spans="58:60" ht="15.75" customHeight="1">
      <c r="BF677" s="35"/>
      <c r="BG677" s="35"/>
      <c r="BH677" s="35"/>
    </row>
    <row r="678" spans="58:60" ht="15.75" customHeight="1">
      <c r="BF678" s="35"/>
      <c r="BG678" s="35"/>
      <c r="BH678" s="35"/>
    </row>
    <row r="679" spans="58:60" ht="15.75" customHeight="1">
      <c r="BF679" s="35"/>
      <c r="BG679" s="35"/>
      <c r="BH679" s="35"/>
    </row>
    <row r="680" spans="58:60" ht="15.75" customHeight="1">
      <c r="BF680" s="35"/>
      <c r="BG680" s="35"/>
      <c r="BH680" s="35"/>
    </row>
    <row r="681" spans="58:60" ht="15.75" customHeight="1">
      <c r="BF681" s="35"/>
      <c r="BG681" s="35"/>
      <c r="BH681" s="35"/>
    </row>
    <row r="682" spans="58:60" ht="15.75" customHeight="1">
      <c r="BF682" s="35"/>
      <c r="BG682" s="35"/>
      <c r="BH682" s="35"/>
    </row>
    <row r="683" spans="58:60" ht="15.75" customHeight="1">
      <c r="BF683" s="35"/>
      <c r="BG683" s="35"/>
      <c r="BH683" s="35"/>
    </row>
    <row r="684" spans="58:60" ht="15.75" customHeight="1">
      <c r="BF684" s="35"/>
      <c r="BG684" s="35"/>
      <c r="BH684" s="35"/>
    </row>
    <row r="685" spans="58:60" ht="15.75" customHeight="1">
      <c r="BF685" s="35"/>
      <c r="BG685" s="35"/>
      <c r="BH685" s="35"/>
    </row>
    <row r="686" spans="58:60" ht="15.75" customHeight="1">
      <c r="BF686" s="35"/>
      <c r="BG686" s="35"/>
      <c r="BH686" s="35"/>
    </row>
    <row r="687" spans="58:60" ht="15.75" customHeight="1">
      <c r="BF687" s="35"/>
      <c r="BG687" s="35"/>
      <c r="BH687" s="35"/>
    </row>
    <row r="688" spans="58:60" ht="15.75" customHeight="1">
      <c r="BF688" s="35"/>
      <c r="BG688" s="35"/>
      <c r="BH688" s="35"/>
    </row>
    <row r="689" spans="58:60" ht="15.75" customHeight="1">
      <c r="BF689" s="35"/>
      <c r="BG689" s="35"/>
      <c r="BH689" s="35"/>
    </row>
    <row r="690" spans="58:60" ht="15.75" customHeight="1">
      <c r="BF690" s="35"/>
      <c r="BG690" s="35"/>
      <c r="BH690" s="35"/>
    </row>
    <row r="691" spans="58:60" ht="15.75" customHeight="1">
      <c r="BF691" s="35"/>
      <c r="BG691" s="35"/>
      <c r="BH691" s="35"/>
    </row>
    <row r="692" spans="58:60" ht="15.75" customHeight="1">
      <c r="BF692" s="35"/>
      <c r="BG692" s="35"/>
      <c r="BH692" s="35"/>
    </row>
    <row r="693" spans="58:60" ht="15.75" customHeight="1">
      <c r="BF693" s="35"/>
      <c r="BG693" s="35"/>
      <c r="BH693" s="35"/>
    </row>
    <row r="694" spans="58:60" ht="15.75" customHeight="1">
      <c r="BF694" s="35"/>
      <c r="BG694" s="35"/>
      <c r="BH694" s="35"/>
    </row>
    <row r="695" spans="58:60" ht="15.75" customHeight="1">
      <c r="BF695" s="35"/>
      <c r="BG695" s="35"/>
      <c r="BH695" s="35"/>
    </row>
    <row r="696" spans="58:60" ht="15.75" customHeight="1">
      <c r="BF696" s="35"/>
      <c r="BG696" s="35"/>
      <c r="BH696" s="35"/>
    </row>
    <row r="697" spans="58:60" ht="15.75" customHeight="1">
      <c r="BF697" s="35"/>
      <c r="BG697" s="35"/>
      <c r="BH697" s="35"/>
    </row>
    <row r="698" spans="58:60" ht="15.75" customHeight="1">
      <c r="BF698" s="35"/>
      <c r="BG698" s="35"/>
      <c r="BH698" s="35"/>
    </row>
    <row r="699" spans="58:60" ht="15.75" customHeight="1">
      <c r="BF699" s="35"/>
      <c r="BG699" s="35"/>
      <c r="BH699" s="35"/>
    </row>
    <row r="700" spans="58:60" ht="15.75" customHeight="1">
      <c r="BF700" s="35"/>
      <c r="BG700" s="35"/>
      <c r="BH700" s="35"/>
    </row>
    <row r="701" spans="58:60" ht="15.75" customHeight="1">
      <c r="BF701" s="35"/>
      <c r="BG701" s="35"/>
      <c r="BH701" s="35"/>
    </row>
    <row r="702" spans="58:60" ht="15.75" customHeight="1">
      <c r="BF702" s="35"/>
      <c r="BG702" s="35"/>
      <c r="BH702" s="35"/>
    </row>
    <row r="703" spans="58:60" ht="15.75" customHeight="1">
      <c r="BF703" s="35"/>
      <c r="BG703" s="35"/>
      <c r="BH703" s="35"/>
    </row>
    <row r="704" spans="58:60" ht="15.75" customHeight="1">
      <c r="BF704" s="35"/>
      <c r="BG704" s="35"/>
      <c r="BH704" s="35"/>
    </row>
    <row r="705" spans="58:60" ht="15.75" customHeight="1">
      <c r="BF705" s="35"/>
      <c r="BG705" s="35"/>
      <c r="BH705" s="35"/>
    </row>
    <row r="706" spans="58:60" ht="15.75" customHeight="1">
      <c r="BF706" s="35"/>
      <c r="BG706" s="35"/>
      <c r="BH706" s="35"/>
    </row>
    <row r="707" spans="58:60" ht="15.75" customHeight="1">
      <c r="BF707" s="35"/>
      <c r="BG707" s="35"/>
      <c r="BH707" s="35"/>
    </row>
    <row r="708" spans="58:60" ht="15.75" customHeight="1">
      <c r="BF708" s="35"/>
      <c r="BG708" s="35"/>
      <c r="BH708" s="35"/>
    </row>
    <row r="709" spans="58:60" ht="15.75" customHeight="1">
      <c r="BF709" s="35"/>
      <c r="BG709" s="35"/>
      <c r="BH709" s="35"/>
    </row>
    <row r="710" spans="58:60" ht="15.75" customHeight="1">
      <c r="BF710" s="35"/>
      <c r="BG710" s="35"/>
      <c r="BH710" s="35"/>
    </row>
    <row r="711" spans="58:60" ht="15.75" customHeight="1">
      <c r="BF711" s="35"/>
      <c r="BG711" s="35"/>
      <c r="BH711" s="35"/>
    </row>
    <row r="712" spans="58:60" ht="15.75" customHeight="1">
      <c r="BF712" s="35"/>
      <c r="BG712" s="35"/>
      <c r="BH712" s="35"/>
    </row>
    <row r="713" spans="58:60" ht="15.75" customHeight="1">
      <c r="BF713" s="35"/>
      <c r="BG713" s="35"/>
      <c r="BH713" s="35"/>
    </row>
    <row r="714" spans="58:60" ht="15.75" customHeight="1">
      <c r="BF714" s="35"/>
      <c r="BG714" s="35"/>
      <c r="BH714" s="35"/>
    </row>
    <row r="715" spans="58:60" ht="15.75" customHeight="1">
      <c r="BF715" s="35"/>
      <c r="BG715" s="35"/>
      <c r="BH715" s="35"/>
    </row>
    <row r="716" spans="58:60" ht="15.75" customHeight="1">
      <c r="BF716" s="35"/>
      <c r="BG716" s="35"/>
      <c r="BH716" s="35"/>
    </row>
    <row r="717" spans="58:60" ht="15.75" customHeight="1">
      <c r="BF717" s="35"/>
      <c r="BG717" s="35"/>
      <c r="BH717" s="35"/>
    </row>
    <row r="718" spans="58:60" ht="15.75" customHeight="1">
      <c r="BF718" s="35"/>
      <c r="BG718" s="35"/>
      <c r="BH718" s="35"/>
    </row>
    <row r="719" spans="58:60" ht="15.75" customHeight="1">
      <c r="BF719" s="35"/>
      <c r="BG719" s="35"/>
      <c r="BH719" s="35"/>
    </row>
    <row r="720" spans="58:60" ht="15.75" customHeight="1">
      <c r="BF720" s="35"/>
      <c r="BG720" s="35"/>
      <c r="BH720" s="35"/>
    </row>
    <row r="721" spans="58:60" ht="15.75" customHeight="1">
      <c r="BF721" s="35"/>
      <c r="BG721" s="35"/>
      <c r="BH721" s="35"/>
    </row>
    <row r="722" spans="58:60" ht="15.75" customHeight="1">
      <c r="BF722" s="35"/>
      <c r="BG722" s="35"/>
      <c r="BH722" s="35"/>
    </row>
    <row r="723" spans="58:60" ht="15.75" customHeight="1">
      <c r="BF723" s="35"/>
      <c r="BG723" s="35"/>
      <c r="BH723" s="35"/>
    </row>
    <row r="724" spans="58:60" ht="15.75" customHeight="1">
      <c r="BF724" s="35"/>
      <c r="BG724" s="35"/>
      <c r="BH724" s="35"/>
    </row>
    <row r="725" spans="58:60" ht="15.75" customHeight="1">
      <c r="BF725" s="35"/>
      <c r="BG725" s="35"/>
      <c r="BH725" s="35"/>
    </row>
    <row r="726" spans="58:60" ht="15.75" customHeight="1">
      <c r="BF726" s="35"/>
      <c r="BG726" s="35"/>
      <c r="BH726" s="35"/>
    </row>
    <row r="727" spans="58:60" ht="15.75" customHeight="1">
      <c r="BF727" s="35"/>
      <c r="BG727" s="35"/>
      <c r="BH727" s="35"/>
    </row>
    <row r="728" spans="58:60" ht="15.75" customHeight="1">
      <c r="BF728" s="35"/>
      <c r="BG728" s="35"/>
      <c r="BH728" s="35"/>
    </row>
    <row r="729" spans="58:60" ht="15.75" customHeight="1">
      <c r="BF729" s="35"/>
      <c r="BG729" s="35"/>
      <c r="BH729" s="35"/>
    </row>
    <row r="730" spans="58:60" ht="15.75" customHeight="1">
      <c r="BF730" s="35"/>
      <c r="BG730" s="35"/>
      <c r="BH730" s="35"/>
    </row>
    <row r="731" spans="58:60" ht="15.75" customHeight="1">
      <c r="BF731" s="35"/>
      <c r="BG731" s="35"/>
      <c r="BH731" s="35"/>
    </row>
    <row r="732" spans="58:60" ht="15.75" customHeight="1">
      <c r="BF732" s="35"/>
      <c r="BG732" s="35"/>
      <c r="BH732" s="35"/>
    </row>
    <row r="733" spans="58:60" ht="15.75" customHeight="1">
      <c r="BF733" s="35"/>
      <c r="BG733" s="35"/>
      <c r="BH733" s="35"/>
    </row>
    <row r="734" spans="58:60" ht="15.75" customHeight="1">
      <c r="BF734" s="35"/>
      <c r="BG734" s="35"/>
      <c r="BH734" s="35"/>
    </row>
    <row r="735" spans="58:60" ht="15.75" customHeight="1">
      <c r="BF735" s="35"/>
      <c r="BG735" s="35"/>
      <c r="BH735" s="35"/>
    </row>
    <row r="736" spans="58:60" ht="15.75" customHeight="1">
      <c r="BF736" s="35"/>
      <c r="BG736" s="35"/>
      <c r="BH736" s="35"/>
    </row>
    <row r="737" spans="58:60" ht="15.75" customHeight="1">
      <c r="BF737" s="35"/>
      <c r="BG737" s="35"/>
      <c r="BH737" s="35"/>
    </row>
    <row r="738" spans="58:60" ht="15.75" customHeight="1">
      <c r="BF738" s="35"/>
      <c r="BG738" s="35"/>
      <c r="BH738" s="35"/>
    </row>
    <row r="739" spans="58:60" ht="15.75" customHeight="1">
      <c r="BF739" s="35"/>
      <c r="BG739" s="35"/>
      <c r="BH739" s="35"/>
    </row>
    <row r="740" spans="58:60" ht="15.75" customHeight="1">
      <c r="BF740" s="35"/>
      <c r="BG740" s="35"/>
      <c r="BH740" s="35"/>
    </row>
    <row r="741" spans="58:60" ht="15.75" customHeight="1">
      <c r="BF741" s="35"/>
      <c r="BG741" s="35"/>
      <c r="BH741" s="35"/>
    </row>
    <row r="742" spans="58:60" ht="15.75" customHeight="1">
      <c r="BF742" s="35"/>
      <c r="BG742" s="35"/>
      <c r="BH742" s="35"/>
    </row>
    <row r="743" spans="58:60" ht="15.75" customHeight="1">
      <c r="BF743" s="35"/>
      <c r="BG743" s="35"/>
      <c r="BH743" s="35"/>
    </row>
    <row r="744" spans="58:60" ht="15.75" customHeight="1">
      <c r="BF744" s="35"/>
      <c r="BG744" s="35"/>
      <c r="BH744" s="35"/>
    </row>
    <row r="745" spans="58:60" ht="15.75" customHeight="1">
      <c r="BF745" s="35"/>
      <c r="BG745" s="35"/>
      <c r="BH745" s="35"/>
    </row>
    <row r="746" spans="58:60" ht="15.75" customHeight="1">
      <c r="BF746" s="35"/>
      <c r="BG746" s="35"/>
      <c r="BH746" s="35"/>
    </row>
    <row r="747" spans="58:60" ht="15.75" customHeight="1">
      <c r="BF747" s="35"/>
      <c r="BG747" s="35"/>
      <c r="BH747" s="35"/>
    </row>
    <row r="748" spans="58:60" ht="15.75" customHeight="1">
      <c r="BF748" s="35"/>
      <c r="BG748" s="35"/>
      <c r="BH748" s="35"/>
    </row>
    <row r="749" spans="58:60" ht="15.75" customHeight="1">
      <c r="BF749" s="35"/>
      <c r="BG749" s="35"/>
      <c r="BH749" s="35"/>
    </row>
    <row r="750" spans="58:60" ht="15.75" customHeight="1">
      <c r="BF750" s="35"/>
      <c r="BG750" s="35"/>
      <c r="BH750" s="35"/>
    </row>
    <row r="751" spans="58:60" ht="15.75" customHeight="1">
      <c r="BF751" s="35"/>
      <c r="BG751" s="35"/>
      <c r="BH751" s="35"/>
    </row>
    <row r="752" spans="58:60" ht="15.75" customHeight="1">
      <c r="BF752" s="35"/>
      <c r="BG752" s="35"/>
      <c r="BH752" s="35"/>
    </row>
    <row r="753" spans="58:60" ht="15.75" customHeight="1">
      <c r="BF753" s="35"/>
      <c r="BG753" s="35"/>
      <c r="BH753" s="35"/>
    </row>
    <row r="754" spans="58:60" ht="15.75" customHeight="1">
      <c r="BF754" s="35"/>
      <c r="BG754" s="35"/>
      <c r="BH754" s="35"/>
    </row>
    <row r="755" spans="58:60" ht="15.75" customHeight="1">
      <c r="BF755" s="35"/>
      <c r="BG755" s="35"/>
      <c r="BH755" s="35"/>
    </row>
    <row r="756" spans="58:60" ht="15.75" customHeight="1">
      <c r="BF756" s="35"/>
      <c r="BG756" s="35"/>
      <c r="BH756" s="35"/>
    </row>
    <row r="757" spans="58:60" ht="15.75" customHeight="1">
      <c r="BF757" s="35"/>
      <c r="BG757" s="35"/>
      <c r="BH757" s="35"/>
    </row>
    <row r="758" spans="58:60" ht="15.75" customHeight="1">
      <c r="BF758" s="35"/>
      <c r="BG758" s="35"/>
      <c r="BH758" s="35"/>
    </row>
    <row r="759" spans="58:60" ht="15.75" customHeight="1">
      <c r="BF759" s="35"/>
      <c r="BG759" s="35"/>
      <c r="BH759" s="35"/>
    </row>
    <row r="760" spans="58:60" ht="15.75" customHeight="1">
      <c r="BF760" s="35"/>
      <c r="BG760" s="35"/>
      <c r="BH760" s="35"/>
    </row>
    <row r="761" spans="58:60" ht="15.75" customHeight="1">
      <c r="BF761" s="35"/>
      <c r="BG761" s="35"/>
      <c r="BH761" s="35"/>
    </row>
    <row r="762" spans="58:60" ht="15.75" customHeight="1">
      <c r="BF762" s="35"/>
      <c r="BG762" s="35"/>
      <c r="BH762" s="35"/>
    </row>
    <row r="763" spans="58:60" ht="15.75" customHeight="1">
      <c r="BF763" s="35"/>
      <c r="BG763" s="35"/>
      <c r="BH763" s="35"/>
    </row>
    <row r="764" spans="58:60" ht="15.75" customHeight="1">
      <c r="BF764" s="35"/>
      <c r="BG764" s="35"/>
      <c r="BH764" s="35"/>
    </row>
    <row r="765" spans="58:60" ht="15.75" customHeight="1">
      <c r="BF765" s="35"/>
      <c r="BG765" s="35"/>
      <c r="BH765" s="35"/>
    </row>
    <row r="766" spans="58:60" ht="15.75" customHeight="1">
      <c r="BF766" s="35"/>
      <c r="BG766" s="35"/>
      <c r="BH766" s="35"/>
    </row>
    <row r="767" spans="58:60" ht="15.75" customHeight="1">
      <c r="BF767" s="35"/>
      <c r="BG767" s="35"/>
      <c r="BH767" s="35"/>
    </row>
    <row r="768" spans="58:60" ht="15.75" customHeight="1">
      <c r="BF768" s="35"/>
      <c r="BG768" s="35"/>
      <c r="BH768" s="35"/>
    </row>
    <row r="769" spans="58:60" ht="15.75" customHeight="1">
      <c r="BF769" s="35"/>
      <c r="BG769" s="35"/>
      <c r="BH769" s="35"/>
    </row>
    <row r="770" spans="58:60" ht="15.75" customHeight="1">
      <c r="BF770" s="35"/>
      <c r="BG770" s="35"/>
      <c r="BH770" s="35"/>
    </row>
    <row r="771" spans="58:60" ht="15.75" customHeight="1">
      <c r="BF771" s="35"/>
      <c r="BG771" s="35"/>
      <c r="BH771" s="35"/>
    </row>
    <row r="772" spans="58:60" ht="15.75" customHeight="1">
      <c r="BF772" s="35"/>
      <c r="BG772" s="35"/>
      <c r="BH772" s="35"/>
    </row>
    <row r="773" spans="58:60" ht="15.75" customHeight="1">
      <c r="BF773" s="35"/>
      <c r="BG773" s="35"/>
      <c r="BH773" s="35"/>
    </row>
    <row r="774" spans="58:60" ht="15.75" customHeight="1">
      <c r="BF774" s="35"/>
      <c r="BG774" s="35"/>
      <c r="BH774" s="35"/>
    </row>
    <row r="775" spans="58:60" ht="15.75" customHeight="1">
      <c r="BF775" s="35"/>
      <c r="BG775" s="35"/>
      <c r="BH775" s="35"/>
    </row>
    <row r="776" spans="58:60" ht="15.75" customHeight="1">
      <c r="BF776" s="35"/>
      <c r="BG776" s="35"/>
      <c r="BH776" s="35"/>
    </row>
    <row r="777" spans="58:60" ht="15.75" customHeight="1">
      <c r="BF777" s="35"/>
      <c r="BG777" s="35"/>
      <c r="BH777" s="35"/>
    </row>
    <row r="778" spans="58:60" ht="15.75" customHeight="1">
      <c r="BF778" s="35"/>
      <c r="BG778" s="35"/>
      <c r="BH778" s="35"/>
    </row>
    <row r="779" spans="58:60" ht="15.75" customHeight="1">
      <c r="BF779" s="35"/>
      <c r="BG779" s="35"/>
      <c r="BH779" s="35"/>
    </row>
    <row r="780" spans="58:60" ht="15.75" customHeight="1">
      <c r="BF780" s="35"/>
      <c r="BG780" s="35"/>
      <c r="BH780" s="35"/>
    </row>
    <row r="781" spans="58:60" ht="15.75" customHeight="1">
      <c r="BF781" s="35"/>
      <c r="BG781" s="35"/>
      <c r="BH781" s="35"/>
    </row>
    <row r="782" spans="58:60" ht="15.75" customHeight="1">
      <c r="BF782" s="35"/>
      <c r="BG782" s="35"/>
      <c r="BH782" s="35"/>
    </row>
    <row r="783" spans="58:60" ht="15.75" customHeight="1">
      <c r="BF783" s="35"/>
      <c r="BG783" s="35"/>
      <c r="BH783" s="35"/>
    </row>
    <row r="784" spans="58:60" ht="15.75" customHeight="1">
      <c r="BF784" s="35"/>
      <c r="BG784" s="35"/>
      <c r="BH784" s="35"/>
    </row>
    <row r="785" spans="58:60" ht="15.75" customHeight="1">
      <c r="BF785" s="35"/>
      <c r="BG785" s="35"/>
      <c r="BH785" s="35"/>
    </row>
    <row r="786" spans="58:60" ht="15.75" customHeight="1">
      <c r="BF786" s="35"/>
      <c r="BG786" s="35"/>
      <c r="BH786" s="35"/>
    </row>
    <row r="787" spans="58:60" ht="15.75" customHeight="1">
      <c r="BF787" s="35"/>
      <c r="BG787" s="35"/>
      <c r="BH787" s="35"/>
    </row>
    <row r="788" spans="58:60" ht="15.75" customHeight="1">
      <c r="BF788" s="35"/>
      <c r="BG788" s="35"/>
      <c r="BH788" s="35"/>
    </row>
    <row r="789" spans="58:60" ht="15.75" customHeight="1">
      <c r="BF789" s="35"/>
      <c r="BG789" s="35"/>
      <c r="BH789" s="35"/>
    </row>
    <row r="790" spans="58:60" ht="15.75" customHeight="1">
      <c r="BF790" s="35"/>
      <c r="BG790" s="35"/>
      <c r="BH790" s="35"/>
    </row>
    <row r="791" spans="58:60" ht="15.75" customHeight="1">
      <c r="BF791" s="35"/>
      <c r="BG791" s="35"/>
      <c r="BH791" s="35"/>
    </row>
    <row r="792" spans="58:60" ht="15.75" customHeight="1">
      <c r="BF792" s="35"/>
      <c r="BG792" s="35"/>
      <c r="BH792" s="35"/>
    </row>
    <row r="793" spans="58:60" ht="15.75" customHeight="1">
      <c r="BF793" s="35"/>
      <c r="BG793" s="35"/>
      <c r="BH793" s="35"/>
    </row>
    <row r="794" spans="58:60" ht="15.75" customHeight="1">
      <c r="BF794" s="35"/>
      <c r="BG794" s="35"/>
      <c r="BH794" s="35"/>
    </row>
    <row r="795" spans="58:60" ht="15.75" customHeight="1">
      <c r="BF795" s="35"/>
      <c r="BG795" s="35"/>
      <c r="BH795" s="35"/>
    </row>
    <row r="796" spans="58:60" ht="15.75" customHeight="1">
      <c r="BF796" s="35"/>
      <c r="BG796" s="35"/>
      <c r="BH796" s="35"/>
    </row>
    <row r="797" spans="58:60" ht="15.75" customHeight="1">
      <c r="BF797" s="35"/>
      <c r="BG797" s="35"/>
      <c r="BH797" s="35"/>
    </row>
    <row r="798" spans="58:60" ht="15.75" customHeight="1">
      <c r="BF798" s="35"/>
      <c r="BG798" s="35"/>
      <c r="BH798" s="35"/>
    </row>
    <row r="799" spans="58:60" ht="15.75" customHeight="1">
      <c r="BF799" s="35"/>
      <c r="BG799" s="35"/>
      <c r="BH799" s="35"/>
    </row>
    <row r="800" spans="58:60" ht="15.75" customHeight="1">
      <c r="BF800" s="35"/>
      <c r="BG800" s="35"/>
      <c r="BH800" s="35"/>
    </row>
    <row r="801" spans="58:60" ht="15.75" customHeight="1">
      <c r="BF801" s="35"/>
      <c r="BG801" s="35"/>
      <c r="BH801" s="35"/>
    </row>
    <row r="802" spans="58:60" ht="15.75" customHeight="1">
      <c r="BF802" s="35"/>
      <c r="BG802" s="35"/>
      <c r="BH802" s="35"/>
    </row>
    <row r="803" spans="58:60" ht="15.75" customHeight="1">
      <c r="BF803" s="35"/>
      <c r="BG803" s="35"/>
      <c r="BH803" s="35"/>
    </row>
    <row r="804" spans="58:60" ht="15.75" customHeight="1">
      <c r="BF804" s="35"/>
      <c r="BG804" s="35"/>
      <c r="BH804" s="35"/>
    </row>
    <row r="805" spans="58:60" ht="15.75" customHeight="1">
      <c r="BF805" s="35"/>
      <c r="BG805" s="35"/>
      <c r="BH805" s="35"/>
    </row>
    <row r="806" spans="58:60" ht="15.75" customHeight="1">
      <c r="BF806" s="35"/>
      <c r="BG806" s="35"/>
      <c r="BH806" s="35"/>
    </row>
    <row r="807" spans="58:60" ht="15.75" customHeight="1">
      <c r="BF807" s="35"/>
      <c r="BG807" s="35"/>
      <c r="BH807" s="35"/>
    </row>
    <row r="808" spans="58:60" ht="15.75" customHeight="1">
      <c r="BF808" s="35"/>
      <c r="BG808" s="35"/>
      <c r="BH808" s="35"/>
    </row>
    <row r="809" spans="58:60" ht="15.75" customHeight="1">
      <c r="BF809" s="35"/>
      <c r="BG809" s="35"/>
      <c r="BH809" s="35"/>
    </row>
    <row r="810" spans="58:60" ht="15.75" customHeight="1">
      <c r="BF810" s="35"/>
      <c r="BG810" s="35"/>
      <c r="BH810" s="35"/>
    </row>
    <row r="811" spans="58:60" ht="15.75" customHeight="1">
      <c r="BF811" s="35"/>
      <c r="BG811" s="35"/>
      <c r="BH811" s="35"/>
    </row>
    <row r="812" spans="58:60" ht="15.75" customHeight="1">
      <c r="BF812" s="35"/>
      <c r="BG812" s="35"/>
      <c r="BH812" s="35"/>
    </row>
    <row r="813" spans="58:60" ht="15.75" customHeight="1">
      <c r="BF813" s="35"/>
      <c r="BG813" s="35"/>
      <c r="BH813" s="35"/>
    </row>
    <row r="814" spans="58:60" ht="15.75" customHeight="1">
      <c r="BF814" s="35"/>
      <c r="BG814" s="35"/>
      <c r="BH814" s="35"/>
    </row>
    <row r="815" spans="58:60" ht="15.75" customHeight="1">
      <c r="BF815" s="35"/>
      <c r="BG815" s="35"/>
      <c r="BH815" s="35"/>
    </row>
    <row r="816" spans="58:60" ht="15.75" customHeight="1">
      <c r="BF816" s="35"/>
      <c r="BG816" s="35"/>
      <c r="BH816" s="35"/>
    </row>
    <row r="817" spans="58:60" ht="15.75" customHeight="1">
      <c r="BF817" s="35"/>
      <c r="BG817" s="35"/>
      <c r="BH817" s="35"/>
    </row>
    <row r="818" spans="58:60" ht="15.75" customHeight="1">
      <c r="BF818" s="35"/>
      <c r="BG818" s="35"/>
      <c r="BH818" s="35"/>
    </row>
    <row r="819" spans="58:60" ht="15.75" customHeight="1">
      <c r="BF819" s="35"/>
      <c r="BG819" s="35"/>
      <c r="BH819" s="35"/>
    </row>
    <row r="820" spans="58:60" ht="15.75" customHeight="1">
      <c r="BF820" s="35"/>
      <c r="BG820" s="35"/>
      <c r="BH820" s="35"/>
    </row>
    <row r="821" spans="58:60" ht="15.75" customHeight="1">
      <c r="BF821" s="35"/>
      <c r="BG821" s="35"/>
      <c r="BH821" s="35"/>
    </row>
    <row r="822" spans="58:60" ht="15.75" customHeight="1">
      <c r="BF822" s="35"/>
      <c r="BG822" s="35"/>
      <c r="BH822" s="35"/>
    </row>
    <row r="823" spans="58:60" ht="15.75" customHeight="1">
      <c r="BF823" s="35"/>
      <c r="BG823" s="35"/>
      <c r="BH823" s="35"/>
    </row>
    <row r="824" spans="58:60" ht="15.75" customHeight="1">
      <c r="BF824" s="35"/>
      <c r="BG824" s="35"/>
      <c r="BH824" s="35"/>
    </row>
    <row r="825" spans="58:60" ht="15.75" customHeight="1">
      <c r="BF825" s="35"/>
      <c r="BG825" s="35"/>
      <c r="BH825" s="35"/>
    </row>
    <row r="826" spans="58:60" ht="15.75" customHeight="1">
      <c r="BF826" s="35"/>
      <c r="BG826" s="35"/>
      <c r="BH826" s="35"/>
    </row>
    <row r="827" spans="58:60" ht="15.75" customHeight="1">
      <c r="BF827" s="35"/>
      <c r="BG827" s="35"/>
      <c r="BH827" s="35"/>
    </row>
    <row r="828" spans="58:60" ht="15.75" customHeight="1">
      <c r="BF828" s="35"/>
      <c r="BG828" s="35"/>
      <c r="BH828" s="35"/>
    </row>
    <row r="829" spans="58:60" ht="15.75" customHeight="1">
      <c r="BF829" s="35"/>
      <c r="BG829" s="35"/>
      <c r="BH829" s="35"/>
    </row>
    <row r="830" spans="58:60" ht="15.75" customHeight="1">
      <c r="BF830" s="35"/>
      <c r="BG830" s="35"/>
      <c r="BH830" s="35"/>
    </row>
    <row r="831" spans="58:60" ht="15.75" customHeight="1">
      <c r="BF831" s="35"/>
      <c r="BG831" s="35"/>
      <c r="BH831" s="35"/>
    </row>
    <row r="832" spans="58:60" ht="15.75" customHeight="1">
      <c r="BF832" s="35"/>
      <c r="BG832" s="35"/>
      <c r="BH832" s="35"/>
    </row>
    <row r="833" spans="58:60" ht="15.75" customHeight="1">
      <c r="BF833" s="35"/>
      <c r="BG833" s="35"/>
      <c r="BH833" s="35"/>
    </row>
    <row r="834" spans="58:60" ht="15.75" customHeight="1">
      <c r="BF834" s="35"/>
      <c r="BG834" s="35"/>
      <c r="BH834" s="35"/>
    </row>
    <row r="835" spans="58:60" ht="15.75" customHeight="1">
      <c r="BF835" s="35"/>
      <c r="BG835" s="35"/>
      <c r="BH835" s="35"/>
    </row>
    <row r="836" spans="58:60" ht="15.75" customHeight="1">
      <c r="BF836" s="35"/>
      <c r="BG836" s="35"/>
      <c r="BH836" s="35"/>
    </row>
    <row r="837" spans="58:60" ht="15.75" customHeight="1">
      <c r="BF837" s="35"/>
      <c r="BG837" s="35"/>
      <c r="BH837" s="35"/>
    </row>
    <row r="838" spans="58:60" ht="15.75" customHeight="1">
      <c r="BF838" s="35"/>
      <c r="BG838" s="35"/>
      <c r="BH838" s="35"/>
    </row>
    <row r="839" spans="58:60" ht="15.75" customHeight="1">
      <c r="BF839" s="35"/>
      <c r="BG839" s="35"/>
      <c r="BH839" s="35"/>
    </row>
    <row r="840" spans="58:60" ht="15.75" customHeight="1">
      <c r="BF840" s="35"/>
      <c r="BG840" s="35"/>
      <c r="BH840" s="35"/>
    </row>
    <row r="841" spans="58:60" ht="15.75" customHeight="1">
      <c r="BF841" s="35"/>
      <c r="BG841" s="35"/>
      <c r="BH841" s="35"/>
    </row>
    <row r="842" spans="58:60" ht="15.75" customHeight="1">
      <c r="BF842" s="35"/>
      <c r="BG842" s="35"/>
      <c r="BH842" s="35"/>
    </row>
    <row r="843" spans="58:60" ht="15.75" customHeight="1">
      <c r="BF843" s="35"/>
      <c r="BG843" s="35"/>
      <c r="BH843" s="35"/>
    </row>
    <row r="844" spans="58:60" ht="15.75" customHeight="1">
      <c r="BF844" s="35"/>
      <c r="BG844" s="35"/>
      <c r="BH844" s="35"/>
    </row>
    <row r="845" spans="58:60" ht="15.75" customHeight="1">
      <c r="BF845" s="35"/>
      <c r="BG845" s="35"/>
      <c r="BH845" s="35"/>
    </row>
    <row r="846" spans="58:60" ht="15.75" customHeight="1">
      <c r="BF846" s="35"/>
      <c r="BG846" s="35"/>
      <c r="BH846" s="35"/>
    </row>
    <row r="847" spans="58:60" ht="15.75" customHeight="1">
      <c r="BF847" s="35"/>
      <c r="BG847" s="35"/>
      <c r="BH847" s="35"/>
    </row>
    <row r="848" spans="58:60" ht="15.75" customHeight="1">
      <c r="BF848" s="35"/>
      <c r="BG848" s="35"/>
      <c r="BH848" s="35"/>
    </row>
    <row r="849" spans="58:60" ht="15.75" customHeight="1">
      <c r="BF849" s="35"/>
      <c r="BG849" s="35"/>
      <c r="BH849" s="35"/>
    </row>
    <row r="850" spans="58:60" ht="15.75" customHeight="1">
      <c r="BF850" s="35"/>
      <c r="BG850" s="35"/>
      <c r="BH850" s="35"/>
    </row>
    <row r="851" spans="58:60" ht="15.75" customHeight="1">
      <c r="BF851" s="35"/>
      <c r="BG851" s="35"/>
      <c r="BH851" s="35"/>
    </row>
    <row r="852" spans="58:60" ht="15.75" customHeight="1">
      <c r="BF852" s="35"/>
      <c r="BG852" s="35"/>
      <c r="BH852" s="35"/>
    </row>
    <row r="853" spans="58:60" ht="15.75" customHeight="1">
      <c r="BF853" s="35"/>
      <c r="BG853" s="35"/>
      <c r="BH853" s="35"/>
    </row>
    <row r="854" spans="58:60" ht="15.75" customHeight="1">
      <c r="BF854" s="35"/>
      <c r="BG854" s="35"/>
      <c r="BH854" s="35"/>
    </row>
    <row r="855" spans="58:60" ht="15.75" customHeight="1">
      <c r="BF855" s="35"/>
      <c r="BG855" s="35"/>
      <c r="BH855" s="35"/>
    </row>
    <row r="856" spans="58:60" ht="15.75" customHeight="1">
      <c r="BF856" s="35"/>
      <c r="BG856" s="35"/>
      <c r="BH856" s="35"/>
    </row>
    <row r="857" spans="58:60" ht="15.75" customHeight="1">
      <c r="BF857" s="35"/>
      <c r="BG857" s="35"/>
      <c r="BH857" s="35"/>
    </row>
    <row r="858" spans="58:60" ht="15.75" customHeight="1">
      <c r="BF858" s="35"/>
      <c r="BG858" s="35"/>
      <c r="BH858" s="35"/>
    </row>
    <row r="859" spans="58:60" ht="15.75" customHeight="1">
      <c r="BF859" s="35"/>
      <c r="BG859" s="35"/>
      <c r="BH859" s="35"/>
    </row>
    <row r="860" spans="58:60" ht="15.75" customHeight="1">
      <c r="BF860" s="35"/>
      <c r="BG860" s="35"/>
      <c r="BH860" s="35"/>
    </row>
    <row r="861" spans="58:60" ht="15.75" customHeight="1">
      <c r="BF861" s="35"/>
      <c r="BG861" s="35"/>
      <c r="BH861" s="35"/>
    </row>
    <row r="862" spans="58:60" ht="15.75" customHeight="1">
      <c r="BF862" s="35"/>
      <c r="BG862" s="35"/>
      <c r="BH862" s="35"/>
    </row>
    <row r="863" spans="58:60" ht="15.75" customHeight="1">
      <c r="BF863" s="35"/>
      <c r="BG863" s="35"/>
      <c r="BH863" s="35"/>
    </row>
    <row r="864" spans="58:60" ht="15.75" customHeight="1">
      <c r="BF864" s="35"/>
      <c r="BG864" s="35"/>
      <c r="BH864" s="35"/>
    </row>
    <row r="865" spans="58:60" ht="15.75" customHeight="1">
      <c r="BF865" s="35"/>
      <c r="BG865" s="35"/>
      <c r="BH865" s="35"/>
    </row>
    <row r="866" spans="58:60" ht="15.75" customHeight="1">
      <c r="BF866" s="35"/>
      <c r="BG866" s="35"/>
      <c r="BH866" s="35"/>
    </row>
    <row r="867" spans="58:60" ht="15.75" customHeight="1">
      <c r="BF867" s="35"/>
      <c r="BG867" s="35"/>
      <c r="BH867" s="35"/>
    </row>
    <row r="868" spans="58:60" ht="15.75" customHeight="1">
      <c r="BF868" s="35"/>
      <c r="BG868" s="35"/>
      <c r="BH868" s="35"/>
    </row>
    <row r="869" spans="58:60" ht="15.75" customHeight="1">
      <c r="BF869" s="35"/>
      <c r="BG869" s="35"/>
      <c r="BH869" s="35"/>
    </row>
    <row r="870" spans="58:60" ht="15.75" customHeight="1">
      <c r="BF870" s="35"/>
      <c r="BG870" s="35"/>
      <c r="BH870" s="35"/>
    </row>
    <row r="871" spans="58:60" ht="15.75" customHeight="1">
      <c r="BF871" s="35"/>
      <c r="BG871" s="35"/>
      <c r="BH871" s="35"/>
    </row>
    <row r="872" spans="58:60" ht="15.75" customHeight="1">
      <c r="BF872" s="35"/>
      <c r="BG872" s="35"/>
      <c r="BH872" s="35"/>
    </row>
    <row r="873" spans="58:60" ht="15.75" customHeight="1">
      <c r="BF873" s="35"/>
      <c r="BG873" s="35"/>
      <c r="BH873" s="35"/>
    </row>
    <row r="874" spans="58:60" ht="15.75" customHeight="1">
      <c r="BF874" s="35"/>
      <c r="BG874" s="35"/>
      <c r="BH874" s="35"/>
    </row>
    <row r="875" spans="58:60" ht="15.75" customHeight="1">
      <c r="BF875" s="35"/>
      <c r="BG875" s="35"/>
      <c r="BH875" s="35"/>
    </row>
    <row r="876" spans="58:60" ht="15.75" customHeight="1">
      <c r="BF876" s="35"/>
      <c r="BG876" s="35"/>
      <c r="BH876" s="35"/>
    </row>
    <row r="877" spans="58:60" ht="15.75" customHeight="1">
      <c r="BF877" s="35"/>
      <c r="BG877" s="35"/>
      <c r="BH877" s="35"/>
    </row>
    <row r="878" spans="58:60" ht="15.75" customHeight="1">
      <c r="BF878" s="35"/>
      <c r="BG878" s="35"/>
      <c r="BH878" s="35"/>
    </row>
    <row r="879" spans="58:60" ht="15.75" customHeight="1">
      <c r="BF879" s="35"/>
      <c r="BG879" s="35"/>
      <c r="BH879" s="35"/>
    </row>
    <row r="880" spans="58:60" ht="15.75" customHeight="1">
      <c r="BF880" s="35"/>
      <c r="BG880" s="35"/>
      <c r="BH880" s="35"/>
    </row>
    <row r="881" spans="58:60" ht="15.75" customHeight="1">
      <c r="BF881" s="35"/>
      <c r="BG881" s="35"/>
      <c r="BH881" s="35"/>
    </row>
    <row r="882" spans="58:60" ht="15.75" customHeight="1">
      <c r="BF882" s="35"/>
      <c r="BG882" s="35"/>
      <c r="BH882" s="35"/>
    </row>
    <row r="883" spans="58:60" ht="15.75" customHeight="1">
      <c r="BF883" s="35"/>
      <c r="BG883" s="35"/>
      <c r="BH883" s="35"/>
    </row>
    <row r="884" spans="58:60" ht="15.75" customHeight="1">
      <c r="BF884" s="35"/>
      <c r="BG884" s="35"/>
      <c r="BH884" s="35"/>
    </row>
    <row r="885" spans="58:60" ht="15.75" customHeight="1">
      <c r="BF885" s="35"/>
      <c r="BG885" s="35"/>
      <c r="BH885" s="35"/>
    </row>
    <row r="886" spans="58:60" ht="15.75" customHeight="1">
      <c r="BF886" s="35"/>
      <c r="BG886" s="35"/>
      <c r="BH886" s="35"/>
    </row>
    <row r="887" spans="58:60" ht="15.75" customHeight="1">
      <c r="BF887" s="35"/>
      <c r="BG887" s="35"/>
      <c r="BH887" s="35"/>
    </row>
    <row r="888" spans="58:60" ht="15.75" customHeight="1">
      <c r="BF888" s="35"/>
      <c r="BG888" s="35"/>
      <c r="BH888" s="35"/>
    </row>
    <row r="889" spans="58:60" ht="15.75" customHeight="1">
      <c r="BF889" s="35"/>
      <c r="BG889" s="35"/>
      <c r="BH889" s="35"/>
    </row>
    <row r="890" spans="58:60" ht="15.75" customHeight="1">
      <c r="BF890" s="35"/>
      <c r="BG890" s="35"/>
      <c r="BH890" s="35"/>
    </row>
    <row r="891" spans="58:60" ht="15.75" customHeight="1">
      <c r="BF891" s="35"/>
      <c r="BG891" s="35"/>
      <c r="BH891" s="35"/>
    </row>
    <row r="892" spans="58:60" ht="15.75" customHeight="1">
      <c r="BF892" s="35"/>
      <c r="BG892" s="35"/>
      <c r="BH892" s="35"/>
    </row>
    <row r="893" spans="58:60" ht="15.75" customHeight="1">
      <c r="BF893" s="35"/>
      <c r="BG893" s="35"/>
      <c r="BH893" s="35"/>
    </row>
    <row r="894" spans="58:60" ht="15.75" customHeight="1">
      <c r="BF894" s="35"/>
      <c r="BG894" s="35"/>
      <c r="BH894" s="35"/>
    </row>
    <row r="895" spans="58:60" ht="15.75" customHeight="1">
      <c r="BF895" s="35"/>
      <c r="BG895" s="35"/>
      <c r="BH895" s="35"/>
    </row>
    <row r="896" spans="58:60" ht="15.75" customHeight="1">
      <c r="BF896" s="35"/>
      <c r="BG896" s="35"/>
      <c r="BH896" s="35"/>
    </row>
    <row r="897" spans="58:60" ht="15.75" customHeight="1">
      <c r="BF897" s="35"/>
      <c r="BG897" s="35"/>
      <c r="BH897" s="35"/>
    </row>
    <row r="898" spans="58:60" ht="15.75" customHeight="1">
      <c r="BF898" s="35"/>
      <c r="BG898" s="35"/>
      <c r="BH898" s="35"/>
    </row>
    <row r="899" spans="58:60" ht="15.75" customHeight="1">
      <c r="BF899" s="35"/>
      <c r="BG899" s="35"/>
      <c r="BH899" s="35"/>
    </row>
    <row r="900" spans="58:60" ht="15.75" customHeight="1">
      <c r="BF900" s="35"/>
      <c r="BG900" s="35"/>
      <c r="BH900" s="35"/>
    </row>
    <row r="901" spans="58:60" ht="15.75" customHeight="1">
      <c r="BF901" s="35"/>
      <c r="BG901" s="35"/>
      <c r="BH901" s="35"/>
    </row>
    <row r="902" spans="58:60" ht="15.75" customHeight="1">
      <c r="BF902" s="35"/>
      <c r="BG902" s="35"/>
      <c r="BH902" s="35"/>
    </row>
    <row r="903" spans="58:60" ht="15.75" customHeight="1">
      <c r="BF903" s="35"/>
      <c r="BG903" s="35"/>
      <c r="BH903" s="35"/>
    </row>
    <row r="904" spans="58:60" ht="15.75" customHeight="1">
      <c r="BF904" s="35"/>
      <c r="BG904" s="35"/>
      <c r="BH904" s="35"/>
    </row>
    <row r="905" spans="58:60" ht="15.75" customHeight="1">
      <c r="BF905" s="35"/>
      <c r="BG905" s="35"/>
      <c r="BH905" s="35"/>
    </row>
    <row r="906" spans="58:60" ht="15.75" customHeight="1">
      <c r="BF906" s="35"/>
      <c r="BG906" s="35"/>
      <c r="BH906" s="35"/>
    </row>
    <row r="907" spans="58:60" ht="15.75" customHeight="1">
      <c r="BF907" s="35"/>
      <c r="BG907" s="35"/>
      <c r="BH907" s="35"/>
    </row>
    <row r="908" spans="58:60" ht="15.75" customHeight="1">
      <c r="BF908" s="35"/>
      <c r="BG908" s="35"/>
      <c r="BH908" s="35"/>
    </row>
    <row r="909" spans="58:60" ht="15.75" customHeight="1">
      <c r="BF909" s="35"/>
      <c r="BG909" s="35"/>
      <c r="BH909" s="35"/>
    </row>
    <row r="910" spans="58:60" ht="15.75" customHeight="1">
      <c r="BF910" s="35"/>
      <c r="BG910" s="35"/>
      <c r="BH910" s="35"/>
    </row>
    <row r="911" spans="58:60" ht="15.75" customHeight="1">
      <c r="BF911" s="35"/>
      <c r="BG911" s="35"/>
      <c r="BH911" s="35"/>
    </row>
    <row r="912" spans="58:60" ht="15.75" customHeight="1">
      <c r="BF912" s="35"/>
      <c r="BG912" s="35"/>
      <c r="BH912" s="35"/>
    </row>
    <row r="913" spans="58:60" ht="15.75" customHeight="1">
      <c r="BF913" s="35"/>
      <c r="BG913" s="35"/>
      <c r="BH913" s="35"/>
    </row>
    <row r="914" spans="58:60" ht="15.75" customHeight="1">
      <c r="BF914" s="35"/>
      <c r="BG914" s="35"/>
      <c r="BH914" s="35"/>
    </row>
    <row r="915" spans="58:60" ht="15.75" customHeight="1">
      <c r="BF915" s="35"/>
      <c r="BG915" s="35"/>
      <c r="BH915" s="35"/>
    </row>
    <row r="916" spans="58:60" ht="15.75" customHeight="1">
      <c r="BF916" s="35"/>
      <c r="BG916" s="35"/>
      <c r="BH916" s="35"/>
    </row>
    <row r="917" spans="58:60" ht="15.75" customHeight="1">
      <c r="BF917" s="35"/>
      <c r="BG917" s="35"/>
      <c r="BH917" s="35"/>
    </row>
    <row r="918" spans="58:60" ht="15.75" customHeight="1">
      <c r="BF918" s="35"/>
      <c r="BG918" s="35"/>
      <c r="BH918" s="35"/>
    </row>
    <row r="919" spans="58:60" ht="15.75" customHeight="1">
      <c r="BF919" s="35"/>
      <c r="BG919" s="35"/>
      <c r="BH919" s="35"/>
    </row>
    <row r="920" spans="58:60" ht="15.75" customHeight="1">
      <c r="BF920" s="35"/>
      <c r="BG920" s="35"/>
      <c r="BH920" s="35"/>
    </row>
    <row r="921" spans="58:60" ht="15.75" customHeight="1">
      <c r="BF921" s="35"/>
      <c r="BG921" s="35"/>
      <c r="BH921" s="35"/>
    </row>
    <row r="922" spans="58:60" ht="15.75" customHeight="1">
      <c r="BF922" s="35"/>
      <c r="BG922" s="35"/>
      <c r="BH922" s="35"/>
    </row>
    <row r="923" spans="58:60" ht="15.75" customHeight="1">
      <c r="BF923" s="35"/>
      <c r="BG923" s="35"/>
      <c r="BH923" s="35"/>
    </row>
    <row r="924" spans="58:60" ht="15.75" customHeight="1">
      <c r="BF924" s="35"/>
      <c r="BG924" s="35"/>
      <c r="BH924" s="35"/>
    </row>
    <row r="925" spans="58:60" ht="15.75" customHeight="1">
      <c r="BF925" s="35"/>
      <c r="BG925" s="35"/>
      <c r="BH925" s="35"/>
    </row>
    <row r="926" spans="58:60" ht="15.75" customHeight="1">
      <c r="BF926" s="35"/>
      <c r="BG926" s="35"/>
      <c r="BH926" s="35"/>
    </row>
    <row r="927" spans="58:60" ht="15.75" customHeight="1">
      <c r="BF927" s="35"/>
      <c r="BG927" s="35"/>
      <c r="BH927" s="35"/>
    </row>
    <row r="928" spans="58:60" ht="15.75" customHeight="1">
      <c r="BF928" s="35"/>
      <c r="BG928" s="35"/>
      <c r="BH928" s="35"/>
    </row>
    <row r="929" spans="58:60" ht="15.75" customHeight="1">
      <c r="BF929" s="35"/>
      <c r="BG929" s="35"/>
      <c r="BH929" s="35"/>
    </row>
    <row r="930" spans="58:60" ht="15.75" customHeight="1">
      <c r="BF930" s="35"/>
      <c r="BG930" s="35"/>
      <c r="BH930" s="35"/>
    </row>
    <row r="931" spans="58:60" ht="15.75" customHeight="1">
      <c r="BF931" s="35"/>
      <c r="BG931" s="35"/>
      <c r="BH931" s="35"/>
    </row>
    <row r="932" spans="58:60" ht="15.75" customHeight="1">
      <c r="BF932" s="35"/>
      <c r="BG932" s="35"/>
      <c r="BH932" s="35"/>
    </row>
    <row r="933" spans="58:60" ht="15.75" customHeight="1">
      <c r="BF933" s="35"/>
      <c r="BG933" s="35"/>
      <c r="BH933" s="35"/>
    </row>
    <row r="934" spans="58:60" ht="15.75" customHeight="1">
      <c r="BF934" s="35"/>
      <c r="BG934" s="35"/>
      <c r="BH934" s="35"/>
    </row>
    <row r="935" spans="58:60" ht="15.75" customHeight="1">
      <c r="BF935" s="35"/>
      <c r="BG935" s="35"/>
      <c r="BH935" s="35"/>
    </row>
    <row r="936" spans="58:60" ht="15.75" customHeight="1">
      <c r="BF936" s="35"/>
      <c r="BG936" s="35"/>
      <c r="BH936" s="35"/>
    </row>
    <row r="937" spans="58:60" ht="15.75" customHeight="1">
      <c r="BF937" s="35"/>
      <c r="BG937" s="35"/>
      <c r="BH937" s="35"/>
    </row>
    <row r="938" spans="58:60" ht="15.75" customHeight="1">
      <c r="BF938" s="35"/>
      <c r="BG938" s="35"/>
      <c r="BH938" s="35"/>
    </row>
    <row r="939" spans="58:60" ht="15.75" customHeight="1">
      <c r="BF939" s="35"/>
      <c r="BG939" s="35"/>
      <c r="BH939" s="35"/>
    </row>
    <row r="940" spans="58:60" ht="15.75" customHeight="1">
      <c r="BF940" s="35"/>
      <c r="BG940" s="35"/>
      <c r="BH940" s="35"/>
    </row>
    <row r="941" spans="58:60" ht="15.75" customHeight="1">
      <c r="BF941" s="35"/>
      <c r="BG941" s="35"/>
      <c r="BH941" s="35"/>
    </row>
    <row r="942" spans="58:60" ht="15.75" customHeight="1">
      <c r="BF942" s="35"/>
      <c r="BG942" s="35"/>
      <c r="BH942" s="35"/>
    </row>
    <row r="943" spans="58:60" ht="15.75" customHeight="1">
      <c r="BF943" s="35"/>
      <c r="BG943" s="35"/>
      <c r="BH943" s="35"/>
    </row>
    <row r="944" spans="58:60" ht="15.75" customHeight="1">
      <c r="BF944" s="35"/>
      <c r="BG944" s="35"/>
      <c r="BH944" s="35"/>
    </row>
    <row r="945" spans="58:60" ht="15.75" customHeight="1">
      <c r="BF945" s="35"/>
      <c r="BG945" s="35"/>
      <c r="BH945" s="35"/>
    </row>
    <row r="946" spans="58:60" ht="15.75" customHeight="1">
      <c r="BF946" s="35"/>
      <c r="BG946" s="35"/>
      <c r="BH946" s="35"/>
    </row>
    <row r="947" spans="58:60" ht="15.75" customHeight="1">
      <c r="BF947" s="35"/>
      <c r="BG947" s="35"/>
      <c r="BH947" s="35"/>
    </row>
    <row r="948" spans="58:60" ht="15.75" customHeight="1">
      <c r="BF948" s="35"/>
      <c r="BG948" s="35"/>
      <c r="BH948" s="35"/>
    </row>
    <row r="949" spans="58:60" ht="15.75" customHeight="1">
      <c r="BF949" s="35"/>
      <c r="BG949" s="35"/>
      <c r="BH949" s="35"/>
    </row>
    <row r="950" spans="58:60" ht="15.75" customHeight="1">
      <c r="BF950" s="35"/>
      <c r="BG950" s="35"/>
      <c r="BH950" s="35"/>
    </row>
    <row r="951" spans="58:60" ht="15.75" customHeight="1">
      <c r="BF951" s="35"/>
      <c r="BG951" s="35"/>
      <c r="BH951" s="35"/>
    </row>
    <row r="952" spans="58:60" ht="15.75" customHeight="1">
      <c r="BF952" s="35"/>
      <c r="BG952" s="35"/>
      <c r="BH952" s="35"/>
    </row>
    <row r="953" spans="58:60" ht="15.75" customHeight="1">
      <c r="BF953" s="35"/>
      <c r="BG953" s="35"/>
      <c r="BH953" s="35"/>
    </row>
    <row r="954" spans="58:60" ht="15.75" customHeight="1">
      <c r="BF954" s="35"/>
      <c r="BG954" s="35"/>
      <c r="BH954" s="35"/>
    </row>
    <row r="955" spans="58:60" ht="15.75" customHeight="1">
      <c r="BF955" s="35"/>
      <c r="BG955" s="35"/>
      <c r="BH955" s="35"/>
    </row>
    <row r="956" spans="58:60" ht="15.75" customHeight="1">
      <c r="BF956" s="35"/>
      <c r="BG956" s="35"/>
      <c r="BH956" s="35"/>
    </row>
    <row r="957" spans="58:60" ht="15.75" customHeight="1">
      <c r="BF957" s="35"/>
      <c r="BG957" s="35"/>
      <c r="BH957" s="35"/>
    </row>
    <row r="958" spans="58:60" ht="15.75" customHeight="1">
      <c r="BF958" s="35"/>
      <c r="BG958" s="35"/>
      <c r="BH958" s="35"/>
    </row>
    <row r="959" spans="58:60" ht="15.75" customHeight="1">
      <c r="BF959" s="35"/>
      <c r="BG959" s="35"/>
      <c r="BH959" s="35"/>
    </row>
    <row r="960" spans="58:60" ht="15.75" customHeight="1">
      <c r="BF960" s="35"/>
      <c r="BG960" s="35"/>
      <c r="BH960" s="35"/>
    </row>
    <row r="961" spans="58:60" ht="15.75" customHeight="1">
      <c r="BF961" s="35"/>
      <c r="BG961" s="35"/>
      <c r="BH961" s="35"/>
    </row>
    <row r="962" spans="58:60" ht="15.75" customHeight="1">
      <c r="BF962" s="35"/>
      <c r="BG962" s="35"/>
      <c r="BH962" s="35"/>
    </row>
    <row r="963" spans="58:60" ht="15.75" customHeight="1">
      <c r="BF963" s="35"/>
      <c r="BG963" s="35"/>
      <c r="BH963" s="35"/>
    </row>
    <row r="964" spans="58:60" ht="15.75" customHeight="1">
      <c r="BF964" s="35"/>
      <c r="BG964" s="35"/>
      <c r="BH964" s="35"/>
    </row>
    <row r="965" spans="58:60" ht="15.75" customHeight="1">
      <c r="BF965" s="35"/>
      <c r="BG965" s="35"/>
      <c r="BH965" s="35"/>
    </row>
    <row r="966" spans="58:60" ht="15.75" customHeight="1">
      <c r="BF966" s="35"/>
      <c r="BG966" s="35"/>
      <c r="BH966" s="35"/>
    </row>
    <row r="967" spans="58:60" ht="15.75" customHeight="1">
      <c r="BF967" s="35"/>
      <c r="BG967" s="35"/>
      <c r="BH967" s="35"/>
    </row>
    <row r="968" spans="58:60" ht="15.75" customHeight="1">
      <c r="BF968" s="35"/>
      <c r="BG968" s="35"/>
      <c r="BH968" s="35"/>
    </row>
    <row r="969" spans="58:60" ht="15.75" customHeight="1">
      <c r="BF969" s="35"/>
      <c r="BG969" s="35"/>
      <c r="BH969" s="35"/>
    </row>
    <row r="970" spans="58:60" ht="15.75" customHeight="1">
      <c r="BF970" s="35"/>
      <c r="BG970" s="35"/>
      <c r="BH970" s="35"/>
    </row>
    <row r="971" spans="58:60" ht="15.75" customHeight="1">
      <c r="BF971" s="35"/>
      <c r="BG971" s="35"/>
      <c r="BH971" s="35"/>
    </row>
    <row r="972" spans="58:60" ht="15.75" customHeight="1">
      <c r="BF972" s="35"/>
      <c r="BG972" s="35"/>
      <c r="BH972" s="35"/>
    </row>
    <row r="973" spans="58:60" ht="15.75" customHeight="1">
      <c r="BF973" s="35"/>
      <c r="BG973" s="35"/>
      <c r="BH973" s="35"/>
    </row>
    <row r="974" spans="58:60" ht="15.75" customHeight="1">
      <c r="BF974" s="35"/>
      <c r="BG974" s="35"/>
      <c r="BH974" s="35"/>
    </row>
    <row r="975" spans="58:60" ht="15.75" customHeight="1">
      <c r="BF975" s="35"/>
      <c r="BG975" s="35"/>
      <c r="BH975" s="35"/>
    </row>
    <row r="976" spans="58:60" ht="15.75" customHeight="1">
      <c r="BF976" s="35"/>
      <c r="BG976" s="35"/>
      <c r="BH976" s="35"/>
    </row>
    <row r="977" spans="58:60" ht="15.75" customHeight="1">
      <c r="BF977" s="35"/>
      <c r="BG977" s="35"/>
      <c r="BH977" s="35"/>
    </row>
    <row r="978" spans="58:60" ht="15.75" customHeight="1">
      <c r="BF978" s="35"/>
      <c r="BG978" s="35"/>
      <c r="BH978" s="35"/>
    </row>
    <row r="979" spans="58:60" ht="15.75" customHeight="1">
      <c r="BF979" s="35"/>
      <c r="BG979" s="35"/>
      <c r="BH979" s="35"/>
    </row>
    <row r="980" spans="58:60" ht="15.75" customHeight="1">
      <c r="BF980" s="35"/>
      <c r="BG980" s="35"/>
      <c r="BH980" s="35"/>
    </row>
    <row r="981" spans="58:60" ht="15.75" customHeight="1">
      <c r="BF981" s="35"/>
      <c r="BG981" s="35"/>
      <c r="BH981" s="35"/>
    </row>
    <row r="982" spans="58:60" ht="15.75" customHeight="1">
      <c r="BF982" s="35"/>
      <c r="BG982" s="35"/>
      <c r="BH982" s="35"/>
    </row>
    <row r="983" spans="58:60" ht="15.75" customHeight="1">
      <c r="BF983" s="35"/>
      <c r="BG983" s="35"/>
      <c r="BH983" s="35"/>
    </row>
    <row r="984" spans="58:60" ht="15.75" customHeight="1">
      <c r="BF984" s="35"/>
      <c r="BG984" s="35"/>
      <c r="BH984" s="35"/>
    </row>
    <row r="985" spans="58:60" ht="15.75" customHeight="1">
      <c r="BF985" s="35"/>
      <c r="BG985" s="35"/>
      <c r="BH985" s="35"/>
    </row>
    <row r="986" spans="58:60" ht="15.75" customHeight="1">
      <c r="BF986" s="35"/>
      <c r="BG986" s="35"/>
      <c r="BH986" s="35"/>
    </row>
    <row r="987" spans="58:60" ht="15.75" customHeight="1">
      <c r="BF987" s="35"/>
      <c r="BG987" s="35"/>
      <c r="BH987" s="35"/>
    </row>
    <row r="988" spans="58:60" ht="15.75" customHeight="1">
      <c r="BF988" s="35"/>
      <c r="BG988" s="35"/>
      <c r="BH988" s="35"/>
    </row>
    <row r="989" spans="58:60" ht="15.75" customHeight="1">
      <c r="BF989" s="35"/>
      <c r="BG989" s="35"/>
      <c r="BH989" s="35"/>
    </row>
    <row r="990" spans="58:60" ht="15.75" customHeight="1">
      <c r="BF990" s="35"/>
      <c r="BG990" s="35"/>
      <c r="BH990" s="35"/>
    </row>
    <row r="991" spans="58:60" ht="15.75" customHeight="1">
      <c r="BF991" s="35"/>
      <c r="BG991" s="35"/>
      <c r="BH991" s="35"/>
    </row>
    <row r="992" spans="58:60" ht="15.75" customHeight="1">
      <c r="BF992" s="35"/>
      <c r="BG992" s="35"/>
      <c r="BH992" s="35"/>
    </row>
    <row r="993" spans="58:60" ht="15.75" customHeight="1">
      <c r="BF993" s="35"/>
      <c r="BG993" s="35"/>
      <c r="BH993" s="35"/>
    </row>
    <row r="994" spans="58:60" ht="15.75" customHeight="1">
      <c r="BF994" s="35"/>
      <c r="BG994" s="35"/>
      <c r="BH994" s="35"/>
    </row>
    <row r="995" spans="58:60" ht="15.75" customHeight="1">
      <c r="BF995" s="35"/>
      <c r="BG995" s="35"/>
      <c r="BH995" s="35"/>
    </row>
    <row r="996" spans="58:60" ht="15.75" customHeight="1">
      <c r="BF996" s="35"/>
      <c r="BG996" s="35"/>
      <c r="BH996" s="35"/>
    </row>
    <row r="997" spans="58:60" ht="15.75" customHeight="1">
      <c r="BF997" s="35"/>
      <c r="BG997" s="35"/>
      <c r="BH997" s="35"/>
    </row>
    <row r="998" spans="58:60" ht="15.75" customHeight="1">
      <c r="BF998" s="35"/>
      <c r="BG998" s="35"/>
      <c r="BH998" s="35"/>
    </row>
    <row r="999" spans="58:60" ht="15.75" customHeight="1">
      <c r="BF999" s="35"/>
      <c r="BG999" s="35"/>
      <c r="BH999" s="35"/>
    </row>
    <row r="1000" spans="58:60" ht="15.75" customHeight="1">
      <c r="BF1000" s="35"/>
      <c r="BG1000" s="35"/>
      <c r="BH1000" s="35"/>
    </row>
  </sheetData>
  <mergeCells count="44">
    <mergeCell ref="AU6:AU7"/>
    <mergeCell ref="AV6:AV7"/>
    <mergeCell ref="I6:I7"/>
    <mergeCell ref="J6:J7"/>
    <mergeCell ref="A1:C1"/>
    <mergeCell ref="A2:C2"/>
    <mergeCell ref="A5:A7"/>
    <mergeCell ref="B5:B7"/>
    <mergeCell ref="C5:E6"/>
    <mergeCell ref="G6:H6"/>
    <mergeCell ref="G5:L5"/>
    <mergeCell ref="K6:K7"/>
    <mergeCell ref="L6:L7"/>
    <mergeCell ref="AU37:AW37"/>
    <mergeCell ref="AU38:AW38"/>
    <mergeCell ref="AU41:AW41"/>
    <mergeCell ref="AU42:AW42"/>
    <mergeCell ref="AU43:AW43"/>
    <mergeCell ref="M5:M7"/>
    <mergeCell ref="AB5:AC6"/>
    <mergeCell ref="AS5:AS7"/>
    <mergeCell ref="AT6:AT7"/>
    <mergeCell ref="AP6:AP7"/>
    <mergeCell ref="AT5:AW5"/>
    <mergeCell ref="AW6:AW7"/>
    <mergeCell ref="AQ6:AQ7"/>
    <mergeCell ref="AR6:AR7"/>
    <mergeCell ref="AN5:AR5"/>
    <mergeCell ref="AN6:AN7"/>
    <mergeCell ref="AO6:AO7"/>
    <mergeCell ref="U6:W6"/>
    <mergeCell ref="X6:Z6"/>
    <mergeCell ref="N5:N7"/>
    <mergeCell ref="O5:O7"/>
    <mergeCell ref="AI5:AI7"/>
    <mergeCell ref="AJ5:AJ7"/>
    <mergeCell ref="AK5:AK7"/>
    <mergeCell ref="AL5:AL7"/>
    <mergeCell ref="AM5:AM7"/>
    <mergeCell ref="P5:P7"/>
    <mergeCell ref="S5:S7"/>
    <mergeCell ref="T5:Z5"/>
    <mergeCell ref="AA5:AA7"/>
    <mergeCell ref="AD5:AH5"/>
  </mergeCells>
  <pageMargins left="0.17" right="0.51" top="0.49" bottom="0.4" header="0" footer="0"/>
  <pageSetup paperSize="9" scale="8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000"/>
  <sheetViews>
    <sheetView tabSelected="1" zoomScale="80" zoomScaleNormal="80" workbookViewId="0">
      <pane xSplit="2" ySplit="7" topLeftCell="I28" activePane="bottomRight" state="frozen"/>
      <selection pane="topRight" activeCell="C1" sqref="C1"/>
      <selection pane="bottomLeft" activeCell="A8" sqref="A8"/>
      <selection pane="bottomRight" activeCell="P38" sqref="P38"/>
    </sheetView>
  </sheetViews>
  <sheetFormatPr defaultColWidth="14.42578125" defaultRowHeight="15" customHeight="1"/>
  <cols>
    <col min="1" max="1" width="5.28515625" customWidth="1"/>
    <col min="2" max="2" width="42.5703125" customWidth="1"/>
    <col min="3" max="3" width="22" customWidth="1"/>
    <col min="4" max="4" width="19.42578125" customWidth="1"/>
    <col min="5" max="5" width="18.5703125" customWidth="1"/>
    <col min="6" max="6" width="20.7109375" style="72" customWidth="1"/>
    <col min="7" max="7" width="22" style="72" customWidth="1"/>
    <col min="8" max="8" width="24.5703125" style="72" customWidth="1"/>
    <col min="9" max="9" width="16" style="72" customWidth="1"/>
    <col min="10" max="10" width="19.42578125" style="72" customWidth="1"/>
    <col min="11" max="11" width="16" style="72" customWidth="1"/>
    <col min="12" max="12" width="16.85546875" style="72" customWidth="1"/>
    <col min="13" max="13" width="22" style="72" customWidth="1"/>
    <col min="14" max="14" width="17.85546875" style="72" customWidth="1"/>
    <col min="15" max="15" width="18.85546875" style="72" customWidth="1"/>
    <col min="16" max="16" width="19.85546875" style="72" customWidth="1"/>
    <col min="17" max="18" width="24.5703125" style="72" customWidth="1"/>
    <col min="19" max="19" width="17.140625" style="72" customWidth="1"/>
    <col min="20" max="20" width="24.5703125" style="72" customWidth="1"/>
    <col min="21" max="21" width="15.85546875" style="72" customWidth="1"/>
    <col min="22" max="22" width="19" style="72" customWidth="1"/>
    <col min="23" max="23" width="23.5703125" style="72" customWidth="1"/>
    <col min="24" max="24" width="15.7109375" style="72" customWidth="1"/>
    <col min="25" max="25" width="19" style="72" customWidth="1"/>
    <col min="26" max="26" width="23.7109375" style="72" bestFit="1" customWidth="1"/>
    <col min="27" max="27" width="25" style="72" customWidth="1"/>
    <col min="28" max="28" width="25.42578125" style="72" customWidth="1"/>
    <col min="29" max="29" width="13.7109375" style="72" customWidth="1"/>
    <col min="30" max="30" width="23.7109375" style="72" bestFit="1" customWidth="1"/>
    <col min="31" max="31" width="21.7109375" style="72" customWidth="1"/>
    <col min="32" max="32" width="20.140625" style="72" customWidth="1"/>
    <col min="33" max="33" width="29.28515625" style="72" customWidth="1"/>
    <col min="34" max="34" width="22.85546875" style="72" customWidth="1"/>
    <col min="35" max="35" width="21.140625" style="72" customWidth="1"/>
    <col min="36" max="36" width="16" style="72" customWidth="1"/>
    <col min="37" max="37" width="13.85546875" style="72" customWidth="1"/>
    <col min="38" max="38" width="21.140625" style="72" customWidth="1"/>
    <col min="39" max="39" width="23.140625" style="72" customWidth="1"/>
    <col min="40" max="40" width="24.85546875" style="72" customWidth="1"/>
    <col min="41" max="41" width="22" style="72" customWidth="1"/>
    <col min="42" max="42" width="20.28515625" style="72" customWidth="1"/>
    <col min="43" max="43" width="19.42578125" style="72" customWidth="1"/>
    <col min="44" max="44" width="21.7109375" style="72" customWidth="1"/>
    <col min="45" max="45" width="25.7109375" style="72" customWidth="1"/>
    <col min="46" max="46" width="18.85546875" style="72" customWidth="1"/>
    <col min="47" max="47" width="20" style="72" customWidth="1"/>
    <col min="48" max="48" width="19.7109375" style="72" customWidth="1"/>
    <col min="49" max="49" width="16.28515625" customWidth="1"/>
    <col min="50" max="50" width="15.28515625" customWidth="1"/>
    <col min="51" max="51" width="16.85546875" customWidth="1"/>
    <col min="52" max="52" width="20.28515625" customWidth="1"/>
    <col min="53" max="53" width="15" customWidth="1"/>
    <col min="54" max="54" width="15.5703125" customWidth="1"/>
    <col min="55" max="55" width="16.7109375" customWidth="1"/>
    <col min="56" max="56" width="17.28515625" customWidth="1"/>
    <col min="59" max="59" width="39.7109375" customWidth="1"/>
    <col min="60" max="75" width="15.28515625" customWidth="1"/>
  </cols>
  <sheetData>
    <row r="1" spans="1:75" ht="18" customHeight="1">
      <c r="A1" s="53" t="s">
        <v>95</v>
      </c>
      <c r="B1" s="54"/>
      <c r="C1" s="54"/>
      <c r="D1" s="1"/>
      <c r="E1" s="1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131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132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4"/>
      <c r="AX1" s="4"/>
      <c r="AY1" s="4"/>
      <c r="AZ1" s="4"/>
      <c r="BA1" s="4"/>
      <c r="BB1" s="4"/>
      <c r="BC1" s="4"/>
      <c r="BD1" s="4"/>
      <c r="BH1" s="35"/>
      <c r="BI1" s="35"/>
      <c r="BJ1" s="35"/>
      <c r="BK1" s="35"/>
      <c r="BL1" s="35"/>
      <c r="BT1" s="35"/>
      <c r="BU1" s="35"/>
      <c r="BV1" s="35"/>
      <c r="BW1" s="35"/>
    </row>
    <row r="2" spans="1:75" ht="18" customHeight="1">
      <c r="A2" s="53" t="s">
        <v>1</v>
      </c>
      <c r="B2" s="54"/>
      <c r="C2" s="54"/>
      <c r="D2" s="1"/>
      <c r="E2" s="1"/>
      <c r="F2" s="93"/>
      <c r="G2" s="93"/>
      <c r="H2" s="93"/>
      <c r="I2" s="93"/>
      <c r="J2" s="93"/>
      <c r="K2" s="93"/>
      <c r="L2" s="93"/>
      <c r="M2" s="93"/>
      <c r="N2" s="93"/>
      <c r="O2" s="93"/>
      <c r="P2" s="99"/>
      <c r="Q2" s="93"/>
      <c r="R2" s="93"/>
      <c r="S2" s="133"/>
      <c r="T2" s="133"/>
      <c r="U2" s="133"/>
      <c r="V2" s="99"/>
      <c r="W2" s="99"/>
      <c r="X2" s="133"/>
      <c r="Y2" s="134"/>
      <c r="Z2" s="93"/>
      <c r="AA2" s="132">
        <f>AA29-AB29</f>
        <v>0</v>
      </c>
      <c r="AB2" s="131"/>
      <c r="AC2" s="93"/>
      <c r="AD2" s="93"/>
      <c r="AE2" s="93"/>
      <c r="AF2" s="93"/>
      <c r="AG2" s="135"/>
      <c r="AH2" s="93"/>
      <c r="AI2" s="131"/>
      <c r="AJ2" s="93"/>
      <c r="AK2" s="93"/>
      <c r="AL2" s="93"/>
      <c r="AM2" s="93"/>
      <c r="AN2" s="131"/>
      <c r="AO2" s="131"/>
      <c r="AP2" s="93"/>
      <c r="AQ2" s="93"/>
      <c r="AR2" s="93"/>
      <c r="AS2" s="136"/>
      <c r="AT2" s="93"/>
      <c r="AU2" s="93"/>
      <c r="AV2" s="136"/>
      <c r="AW2" s="10"/>
      <c r="AX2" s="11"/>
      <c r="AY2" s="11"/>
      <c r="AZ2" s="4"/>
      <c r="BA2" s="4"/>
      <c r="BB2" s="4"/>
      <c r="BC2" s="4"/>
      <c r="BD2" s="4"/>
      <c r="BH2" s="35"/>
      <c r="BI2" s="35"/>
      <c r="BJ2" s="35"/>
      <c r="BK2" s="35"/>
      <c r="BL2" s="35"/>
      <c r="BT2" s="35"/>
      <c r="BU2" s="35"/>
      <c r="BV2" s="35"/>
      <c r="BW2" s="35"/>
    </row>
    <row r="3" spans="1:75" ht="15.75">
      <c r="A3" s="12"/>
      <c r="B3" s="4"/>
      <c r="C3" s="11"/>
      <c r="D3" s="13"/>
      <c r="E3" s="13"/>
      <c r="F3" s="94"/>
      <c r="G3" s="94"/>
      <c r="H3" s="89"/>
      <c r="I3" s="64"/>
      <c r="J3" s="64"/>
      <c r="K3" s="92"/>
      <c r="L3" s="92"/>
      <c r="M3" s="64"/>
      <c r="N3" s="64"/>
      <c r="O3" s="64"/>
      <c r="P3" s="64"/>
      <c r="Q3" s="64"/>
      <c r="R3" s="64"/>
      <c r="S3" s="64"/>
      <c r="T3" s="64"/>
      <c r="U3" s="64"/>
      <c r="V3" s="65"/>
      <c r="W3" s="65"/>
      <c r="X3" s="89"/>
      <c r="Y3" s="89"/>
      <c r="Z3" s="104"/>
      <c r="AA3" s="64">
        <f>AA25-AB25</f>
        <v>0</v>
      </c>
      <c r="AB3" s="64"/>
      <c r="AC3" s="64"/>
      <c r="AD3" s="64"/>
      <c r="AE3" s="64"/>
      <c r="AF3" s="94"/>
      <c r="AG3" s="137"/>
      <c r="AH3" s="94"/>
      <c r="AI3" s="94"/>
      <c r="AJ3" s="94"/>
      <c r="AK3" s="92"/>
      <c r="AL3" s="94"/>
      <c r="AM3" s="64"/>
      <c r="AN3" s="138"/>
      <c r="AO3" s="100"/>
      <c r="AP3" s="100"/>
      <c r="AQ3" s="100"/>
      <c r="AR3" s="64"/>
      <c r="AS3" s="139"/>
      <c r="AT3" s="64"/>
      <c r="AU3" s="100"/>
      <c r="AV3" s="140"/>
      <c r="AW3" s="17"/>
      <c r="AX3" s="11"/>
      <c r="AY3" s="11"/>
      <c r="AZ3" s="4"/>
      <c r="BA3" s="4"/>
      <c r="BB3" s="4"/>
      <c r="BC3" s="4"/>
      <c r="BD3" s="4"/>
      <c r="BH3" s="35"/>
      <c r="BI3" s="35"/>
      <c r="BJ3" s="35"/>
      <c r="BK3" s="35"/>
      <c r="BL3" s="35"/>
      <c r="BT3" s="36">
        <f>BR28+BQ28</f>
        <v>0</v>
      </c>
      <c r="BU3" s="35"/>
      <c r="BV3" s="35"/>
      <c r="BW3" s="35"/>
    </row>
    <row r="4" spans="1:75" ht="15.75">
      <c r="A4" s="12"/>
      <c r="B4" s="4"/>
      <c r="C4" s="20"/>
      <c r="D4" s="21"/>
      <c r="E4" s="22"/>
      <c r="F4" s="95"/>
      <c r="G4" s="92"/>
      <c r="H4" s="65"/>
      <c r="I4" s="65"/>
      <c r="J4" s="65"/>
      <c r="K4" s="92"/>
      <c r="L4" s="92"/>
      <c r="M4" s="92"/>
      <c r="N4" s="64"/>
      <c r="O4" s="100"/>
      <c r="P4" s="100"/>
      <c r="Q4" s="65"/>
      <c r="R4" s="65"/>
      <c r="S4" s="92"/>
      <c r="T4" s="64"/>
      <c r="U4" s="100"/>
      <c r="V4" s="92"/>
      <c r="W4" s="92"/>
      <c r="X4" s="92"/>
      <c r="Y4" s="92"/>
      <c r="Z4" s="92"/>
      <c r="AA4" s="64">
        <f>AA21-AB21</f>
        <v>0</v>
      </c>
      <c r="AB4" s="64"/>
      <c r="AC4" s="92"/>
      <c r="AD4" s="64"/>
      <c r="AE4" s="92"/>
      <c r="AF4" s="90"/>
      <c r="AG4" s="92"/>
      <c r="AH4" s="92"/>
      <c r="AI4" s="94"/>
      <c r="AJ4" s="92"/>
      <c r="AK4" s="92"/>
      <c r="AL4" s="65"/>
      <c r="AM4" s="64"/>
      <c r="AN4" s="65"/>
      <c r="AO4" s="100"/>
      <c r="AP4" s="100"/>
      <c r="AQ4" s="100"/>
      <c r="AR4" s="64"/>
      <c r="AS4" s="89"/>
      <c r="AT4" s="92"/>
      <c r="AU4" s="92"/>
      <c r="AV4" s="65"/>
      <c r="AW4" s="11"/>
      <c r="AX4" s="11"/>
      <c r="AY4" s="11"/>
      <c r="AZ4" s="11"/>
      <c r="BA4" s="4"/>
      <c r="BB4" s="4"/>
      <c r="BC4" s="4"/>
      <c r="BD4" s="4"/>
      <c r="BH4" s="35"/>
      <c r="BI4" s="35"/>
      <c r="BJ4" s="35"/>
      <c r="BK4" s="35"/>
      <c r="BL4" s="35"/>
      <c r="BT4" s="35"/>
      <c r="BU4" s="35"/>
      <c r="BV4" s="35"/>
      <c r="BW4" s="35"/>
    </row>
    <row r="5" spans="1:75" s="72" customFormat="1">
      <c r="A5" s="106" t="s">
        <v>2</v>
      </c>
      <c r="B5" s="106" t="s">
        <v>3</v>
      </c>
      <c r="C5" s="107" t="s">
        <v>4</v>
      </c>
      <c r="D5" s="108"/>
      <c r="E5" s="109"/>
      <c r="F5" s="96"/>
      <c r="G5" s="110" t="s">
        <v>5</v>
      </c>
      <c r="H5" s="111"/>
      <c r="I5" s="111"/>
      <c r="J5" s="111"/>
      <c r="K5" s="111"/>
      <c r="L5" s="112"/>
      <c r="M5" s="101" t="s">
        <v>6</v>
      </c>
      <c r="N5" s="101" t="s">
        <v>7</v>
      </c>
      <c r="O5" s="101" t="s">
        <v>8</v>
      </c>
      <c r="P5" s="101" t="s">
        <v>9</v>
      </c>
      <c r="Q5" s="113"/>
      <c r="R5" s="101" t="s">
        <v>10</v>
      </c>
      <c r="S5" s="114" t="s">
        <v>11</v>
      </c>
      <c r="T5" s="111"/>
      <c r="U5" s="111"/>
      <c r="V5" s="111"/>
      <c r="W5" s="111"/>
      <c r="X5" s="111"/>
      <c r="Y5" s="112"/>
      <c r="Z5" s="105" t="s">
        <v>12</v>
      </c>
      <c r="AA5" s="115" t="s">
        <v>13</v>
      </c>
      <c r="AB5" s="109"/>
      <c r="AC5" s="116" t="s">
        <v>14</v>
      </c>
      <c r="AD5" s="111"/>
      <c r="AE5" s="111"/>
      <c r="AF5" s="111"/>
      <c r="AG5" s="112"/>
      <c r="AH5" s="105" t="s">
        <v>15</v>
      </c>
      <c r="AI5" s="105" t="s">
        <v>16</v>
      </c>
      <c r="AJ5" s="105" t="s">
        <v>17</v>
      </c>
      <c r="AK5" s="105" t="s">
        <v>18</v>
      </c>
      <c r="AL5" s="105" t="s">
        <v>19</v>
      </c>
      <c r="AM5" s="116" t="s">
        <v>20</v>
      </c>
      <c r="AN5" s="111"/>
      <c r="AO5" s="111"/>
      <c r="AP5" s="111"/>
      <c r="AQ5" s="111"/>
      <c r="AR5" s="105" t="s">
        <v>21</v>
      </c>
      <c r="AS5" s="114" t="s">
        <v>22</v>
      </c>
      <c r="AT5" s="111"/>
      <c r="AU5" s="111"/>
      <c r="AV5" s="112"/>
      <c r="AW5" s="92"/>
      <c r="AX5" s="65"/>
      <c r="AY5" s="65"/>
      <c r="AZ5" s="65"/>
      <c r="BA5" s="92"/>
      <c r="BB5" s="92"/>
      <c r="BC5" s="92"/>
      <c r="BD5" s="92"/>
      <c r="BE5" s="146"/>
      <c r="BF5" s="146"/>
      <c r="BG5" s="146"/>
      <c r="BH5" s="117"/>
      <c r="BI5" s="117"/>
      <c r="BJ5" s="117"/>
      <c r="BK5" s="117"/>
      <c r="BL5" s="117"/>
      <c r="BM5" s="146"/>
      <c r="BN5" s="146"/>
      <c r="BO5" s="146"/>
      <c r="BP5" s="146"/>
      <c r="BQ5" s="146"/>
      <c r="BR5" s="146"/>
      <c r="BS5" s="146"/>
      <c r="BT5" s="117"/>
      <c r="BU5" s="117"/>
      <c r="BV5" s="117"/>
      <c r="BW5" s="117"/>
    </row>
    <row r="6" spans="1:75" s="72" customFormat="1" ht="30">
      <c r="A6" s="102"/>
      <c r="B6" s="102"/>
      <c r="C6" s="118"/>
      <c r="D6" s="119"/>
      <c r="E6" s="120"/>
      <c r="F6" s="97"/>
      <c r="G6" s="121" t="s">
        <v>23</v>
      </c>
      <c r="H6" s="112"/>
      <c r="I6" s="106" t="s">
        <v>24</v>
      </c>
      <c r="J6" s="106" t="s">
        <v>25</v>
      </c>
      <c r="K6" s="106" t="s">
        <v>26</v>
      </c>
      <c r="L6" s="106" t="s">
        <v>27</v>
      </c>
      <c r="M6" s="102"/>
      <c r="N6" s="102"/>
      <c r="O6" s="102"/>
      <c r="P6" s="102"/>
      <c r="Q6" s="113" t="s">
        <v>98</v>
      </c>
      <c r="R6" s="102"/>
      <c r="S6" s="122" t="s">
        <v>28</v>
      </c>
      <c r="T6" s="121" t="s">
        <v>29</v>
      </c>
      <c r="U6" s="111"/>
      <c r="V6" s="112"/>
      <c r="W6" s="121" t="s">
        <v>30</v>
      </c>
      <c r="X6" s="111"/>
      <c r="Y6" s="112"/>
      <c r="Z6" s="102"/>
      <c r="AA6" s="118"/>
      <c r="AB6" s="120"/>
      <c r="AC6" s="123" t="s">
        <v>31</v>
      </c>
      <c r="AD6" s="123" t="s">
        <v>32</v>
      </c>
      <c r="AE6" s="123" t="s">
        <v>33</v>
      </c>
      <c r="AF6" s="123" t="s">
        <v>34</v>
      </c>
      <c r="AG6" s="123" t="s">
        <v>35</v>
      </c>
      <c r="AH6" s="102"/>
      <c r="AI6" s="102"/>
      <c r="AJ6" s="102"/>
      <c r="AK6" s="102"/>
      <c r="AL6" s="102"/>
      <c r="AM6" s="105" t="s">
        <v>36</v>
      </c>
      <c r="AN6" s="105" t="s">
        <v>37</v>
      </c>
      <c r="AO6" s="105" t="s">
        <v>38</v>
      </c>
      <c r="AP6" s="105" t="s">
        <v>39</v>
      </c>
      <c r="AQ6" s="124" t="s">
        <v>40</v>
      </c>
      <c r="AR6" s="102"/>
      <c r="AS6" s="106" t="s">
        <v>41</v>
      </c>
      <c r="AT6" s="106" t="s">
        <v>42</v>
      </c>
      <c r="AU6" s="106" t="s">
        <v>43</v>
      </c>
      <c r="AV6" s="106" t="s">
        <v>22</v>
      </c>
      <c r="AW6" s="92"/>
      <c r="AX6" s="92"/>
      <c r="AY6" s="65"/>
      <c r="AZ6" s="92"/>
      <c r="BA6" s="92"/>
      <c r="BB6" s="92"/>
      <c r="BC6" s="92"/>
      <c r="BD6" s="92"/>
      <c r="BE6" s="146"/>
      <c r="BF6" s="146"/>
      <c r="BG6" s="146"/>
      <c r="BH6" s="147" t="s">
        <v>99</v>
      </c>
      <c r="BI6" s="148"/>
      <c r="BJ6" s="149"/>
      <c r="BK6" s="70"/>
      <c r="BL6" s="117"/>
      <c r="BM6" s="150" t="s">
        <v>100</v>
      </c>
      <c r="BN6" s="142"/>
      <c r="BO6" s="142"/>
      <c r="BP6" s="90"/>
      <c r="BQ6" s="90"/>
      <c r="BR6" s="151" t="s">
        <v>101</v>
      </c>
      <c r="BS6" s="90"/>
      <c r="BT6" s="117"/>
      <c r="BU6" s="117"/>
      <c r="BV6" s="117"/>
      <c r="BW6" s="117"/>
    </row>
    <row r="7" spans="1:75" s="72" customFormat="1" ht="45">
      <c r="A7" s="103"/>
      <c r="B7" s="103"/>
      <c r="C7" s="98" t="s">
        <v>46</v>
      </c>
      <c r="D7" s="98" t="s">
        <v>42</v>
      </c>
      <c r="E7" s="98" t="s">
        <v>47</v>
      </c>
      <c r="F7" s="98" t="s">
        <v>48</v>
      </c>
      <c r="G7" s="98" t="s">
        <v>49</v>
      </c>
      <c r="H7" s="98" t="s">
        <v>50</v>
      </c>
      <c r="I7" s="103"/>
      <c r="J7" s="103"/>
      <c r="K7" s="103"/>
      <c r="L7" s="103"/>
      <c r="M7" s="103"/>
      <c r="N7" s="103"/>
      <c r="O7" s="103"/>
      <c r="P7" s="103"/>
      <c r="Q7" s="113"/>
      <c r="R7" s="103"/>
      <c r="S7" s="122" t="s">
        <v>51</v>
      </c>
      <c r="T7" s="122" t="s">
        <v>51</v>
      </c>
      <c r="U7" s="122" t="s">
        <v>52</v>
      </c>
      <c r="V7" s="122" t="s">
        <v>53</v>
      </c>
      <c r="W7" s="122" t="s">
        <v>51</v>
      </c>
      <c r="X7" s="122" t="s">
        <v>52</v>
      </c>
      <c r="Y7" s="122" t="s">
        <v>53</v>
      </c>
      <c r="Z7" s="103"/>
      <c r="AA7" s="125" t="s">
        <v>54</v>
      </c>
      <c r="AB7" s="126" t="s">
        <v>26</v>
      </c>
      <c r="AC7" s="125"/>
      <c r="AD7" s="125"/>
      <c r="AE7" s="125"/>
      <c r="AF7" s="125"/>
      <c r="AG7" s="125"/>
      <c r="AH7" s="103"/>
      <c r="AI7" s="103"/>
      <c r="AJ7" s="103"/>
      <c r="AK7" s="103"/>
      <c r="AL7" s="103"/>
      <c r="AM7" s="103"/>
      <c r="AN7" s="103"/>
      <c r="AO7" s="103"/>
      <c r="AP7" s="103"/>
      <c r="AQ7" s="118"/>
      <c r="AR7" s="103"/>
      <c r="AS7" s="103"/>
      <c r="AT7" s="103"/>
      <c r="AU7" s="103"/>
      <c r="AV7" s="103"/>
      <c r="AW7" s="92" t="s">
        <v>55</v>
      </c>
      <c r="AX7" s="92" t="s">
        <v>56</v>
      </c>
      <c r="AY7" s="92" t="s">
        <v>22</v>
      </c>
      <c r="AZ7" s="92" t="s">
        <v>13</v>
      </c>
      <c r="BA7" s="92"/>
      <c r="BB7" s="92"/>
      <c r="BC7" s="92"/>
      <c r="BD7" s="127" t="s">
        <v>57</v>
      </c>
      <c r="BE7" s="146"/>
      <c r="BF7" s="146"/>
      <c r="BG7" s="146"/>
      <c r="BH7" s="152" t="s">
        <v>58</v>
      </c>
      <c r="BI7" s="152" t="s">
        <v>59</v>
      </c>
      <c r="BJ7" s="152" t="s">
        <v>60</v>
      </c>
      <c r="BK7" s="128" t="s">
        <v>102</v>
      </c>
      <c r="BL7" s="128"/>
      <c r="BM7" s="153" t="s">
        <v>58</v>
      </c>
      <c r="BN7" s="153" t="s">
        <v>59</v>
      </c>
      <c r="BO7" s="153" t="s">
        <v>60</v>
      </c>
      <c r="BP7" s="153"/>
      <c r="BQ7" s="154" t="s">
        <v>58</v>
      </c>
      <c r="BR7" s="154" t="s">
        <v>59</v>
      </c>
      <c r="BS7" s="154" t="s">
        <v>60</v>
      </c>
      <c r="BT7" s="128"/>
      <c r="BU7" s="128"/>
      <c r="BV7" s="128"/>
      <c r="BW7" s="128"/>
    </row>
    <row r="8" spans="1:75" s="72" customFormat="1" ht="27.75" customHeight="1">
      <c r="A8" s="60">
        <v>1</v>
      </c>
      <c r="B8" s="61" t="s">
        <v>61</v>
      </c>
      <c r="C8" s="62">
        <f>'SEMESTER 1'!C8</f>
        <v>441459</v>
      </c>
      <c r="D8" s="62">
        <f>'SEMESTER 1'!D8</f>
        <v>0</v>
      </c>
      <c r="E8" s="62">
        <f>'SEMESTER 1'!E8</f>
        <v>0</v>
      </c>
      <c r="F8" s="62">
        <f t="shared" ref="F8:F31" si="0">SUM(C8:E8)</f>
        <v>441459</v>
      </c>
      <c r="G8" s="63">
        <f>'SEMESTER 1'!G8</f>
        <v>346345000</v>
      </c>
      <c r="H8" s="63">
        <f>'SEMESTER 2'!H8</f>
        <v>346345000</v>
      </c>
      <c r="I8" s="63"/>
      <c r="J8" s="63">
        <f>'SEMESTER 1'!J8</f>
        <v>50750000</v>
      </c>
      <c r="K8" s="63">
        <f>'SEMESTER 1'!K8+'SEMESTER 2'!K8</f>
        <v>0</v>
      </c>
      <c r="L8" s="63">
        <f>'SEMESTER 1'!L8+'SEMESTER 2'!L8</f>
        <v>0</v>
      </c>
      <c r="M8" s="63">
        <f t="shared" ref="M8:M31" si="1">SUM(F8:L8)</f>
        <v>743881459</v>
      </c>
      <c r="N8" s="63">
        <f>'SEMESTER 1'!N8+'SEMESTER 2'!N8</f>
        <v>8268</v>
      </c>
      <c r="O8" s="63">
        <f>'SEMESTER 1'!O8+'SEMESTER 2'!O8</f>
        <v>524278</v>
      </c>
      <c r="P8" s="63">
        <f>'SEMESTER 1'!P8+'SEMESTER 2'!P8</f>
        <v>516010</v>
      </c>
      <c r="Q8" s="63">
        <f>'SEMESTER 2'!R8</f>
        <v>0</v>
      </c>
      <c r="R8" s="63">
        <f>'SEMESTER 1'!Q8+'SEMESTER 2'!S8</f>
        <v>743440000</v>
      </c>
      <c r="S8" s="63">
        <f>'SEMESTER 1'!R8+'SEMESTER 2'!T8</f>
        <v>0</v>
      </c>
      <c r="T8" s="63">
        <f>'SEMESTER 1'!S8+'SEMESTER 2'!U8</f>
        <v>539836000</v>
      </c>
      <c r="U8" s="63">
        <f>'SEMESTER 1'!T8+'SEMESTER 2'!V8</f>
        <v>0</v>
      </c>
      <c r="V8" s="63">
        <f>'SEMESTER 1'!U8+'SEMESTER 2'!W8</f>
        <v>50750000</v>
      </c>
      <c r="W8" s="63">
        <f>'SEMESTER 1'!V8+'SEMESTER 2'!X8</f>
        <v>152854000</v>
      </c>
      <c r="X8" s="63">
        <f>'SEMESTER 1'!W8+'SEMESTER 2'!Y8</f>
        <v>0</v>
      </c>
      <c r="Y8" s="63">
        <f>'SEMESTER 1'!X8+'SEMESTER 2'!Z8</f>
        <v>0</v>
      </c>
      <c r="Z8" s="63">
        <f t="shared" ref="Z8:Z31" si="2">SUM(T8:Y8)</f>
        <v>743440000</v>
      </c>
      <c r="AA8" s="63">
        <f>'SEMESTER 1'!Z8+'SEMESTER 2'!AB8</f>
        <v>36429528</v>
      </c>
      <c r="AB8" s="63">
        <f>'SEMESTER 1'!AA8+'SEMESTER 2'!AC8</f>
        <v>36429528</v>
      </c>
      <c r="AC8" s="63">
        <f>'SEMESTER 1'!AB8+'SEMESTER 2'!AD8</f>
        <v>0</v>
      </c>
      <c r="AD8" s="63">
        <f>'SEMESTER 1'!AC8+'SEMESTER 2'!AE8</f>
        <v>14500000</v>
      </c>
      <c r="AE8" s="63">
        <f>'SEMESTER 1'!AD8+'SEMESTER 2'!AF8</f>
        <v>0</v>
      </c>
      <c r="AF8" s="63">
        <f>'SEMESTER 1'!AE8+'SEMESTER 2'!AG8</f>
        <v>0</v>
      </c>
      <c r="AG8" s="63">
        <f>'SEMESTER 1'!AF8+'SEMESTER 2'!AH8</f>
        <v>82250000</v>
      </c>
      <c r="AH8" s="62">
        <f t="shared" ref="AH8:AH31" si="3">SUM(AC8:AG8)</f>
        <v>96750000</v>
      </c>
      <c r="AI8" s="63">
        <f>'SEMESTER 1'!AH8+'SEMESTER 2'!AJ8</f>
        <v>56104000</v>
      </c>
      <c r="AJ8" s="63">
        <f>'SEMESTER 1'!AI8+'SEMESTER 2'!AK8</f>
        <v>0</v>
      </c>
      <c r="AK8" s="63">
        <f>'SEMESTER 1'!AJ8+'SEMESTER 2'!AL8</f>
        <v>0</v>
      </c>
      <c r="AL8" s="62">
        <f t="shared" ref="AL8:AL31" si="4">SUM(AI8:AK8)</f>
        <v>56104000</v>
      </c>
      <c r="AM8" s="63">
        <f>'SEMESTER 1'!AL8+'SEMESTER 2'!AN8</f>
        <v>251071590</v>
      </c>
      <c r="AN8" s="63">
        <f>'SEMESTER 1'!AM8+'SEMESTER 2'!AO8</f>
        <v>246421300</v>
      </c>
      <c r="AO8" s="63">
        <f>'SEMESTER 1'!AN8+'SEMESTER 2'!AP8</f>
        <v>48185000</v>
      </c>
      <c r="AP8" s="63">
        <f>'SEMESTER 1'!AO8+'SEMESTER 2'!AQ8</f>
        <v>44908110</v>
      </c>
      <c r="AQ8" s="63">
        <f>'SEMESTER 1'!AP8+'SEMESTER 2'!AR8</f>
        <v>0</v>
      </c>
      <c r="AR8" s="62">
        <f t="shared" ref="AR8:AR31" si="5">SUM(AM8:AQ8)</f>
        <v>590586000</v>
      </c>
      <c r="AS8" s="62">
        <f>'SEMESTER 2'!AT8</f>
        <v>441459</v>
      </c>
      <c r="AT8" s="62">
        <f>'SEMESTER 2'!AU8</f>
        <v>0</v>
      </c>
      <c r="AU8" s="62">
        <f>'SEMESTER 2'!AV8</f>
        <v>0</v>
      </c>
      <c r="AV8" s="62">
        <f t="shared" ref="AV8:AV27" si="6">SUM(AS8:AU8)</f>
        <v>441459</v>
      </c>
      <c r="AW8" s="64">
        <f t="shared" ref="AW8:AW31" si="7">+W8-AH8-AL8+Y8</f>
        <v>0</v>
      </c>
      <c r="AX8" s="78">
        <f t="shared" ref="AX8:AX29" si="8">+T8-AR8+V8</f>
        <v>0</v>
      </c>
      <c r="AY8" s="65">
        <f t="shared" ref="AY8:AY28" si="9">+M8+O8-P8-R8+AA8-AB8-AV8-N8</f>
        <v>0</v>
      </c>
      <c r="AZ8" s="65">
        <f t="shared" ref="AZ8:AZ31" si="10">+E8+AA8-AB8-AU8</f>
        <v>0</v>
      </c>
      <c r="BA8" s="66"/>
      <c r="BB8" s="67">
        <f>AA8-AB8</f>
        <v>0</v>
      </c>
      <c r="BC8" s="68">
        <f t="shared" ref="BC8:BC30" si="11">M8-R8</f>
        <v>441459</v>
      </c>
      <c r="BD8" s="68">
        <f t="shared" ref="BD8:BD28" si="12">E8+AA8-AB8</f>
        <v>0</v>
      </c>
      <c r="BE8" s="69"/>
      <c r="BF8" s="70">
        <v>1</v>
      </c>
      <c r="BG8" s="70" t="s">
        <v>62</v>
      </c>
      <c r="BH8" s="155">
        <v>590586000</v>
      </c>
      <c r="BI8" s="156">
        <v>70604000</v>
      </c>
      <c r="BJ8" s="155">
        <v>82250000</v>
      </c>
      <c r="BK8" s="157">
        <f t="shared" ref="BK8:BK31" si="13">BH8+BI8+BJ8</f>
        <v>743440000</v>
      </c>
      <c r="BL8" s="129"/>
      <c r="BM8" s="158">
        <f t="shared" ref="BM8:BM32" si="14">T8+V8</f>
        <v>590586000</v>
      </c>
      <c r="BN8" s="159">
        <f t="shared" ref="BN8:BN32" si="15">AD8+AI8</f>
        <v>70604000</v>
      </c>
      <c r="BO8" s="159">
        <f t="shared" ref="BO8:BO32" si="16">AG8</f>
        <v>82250000</v>
      </c>
      <c r="BP8" s="95"/>
      <c r="BQ8" s="95">
        <f t="shared" ref="BQ8:BS8" si="17">BH8-BM8</f>
        <v>0</v>
      </c>
      <c r="BR8" s="95">
        <f t="shared" si="17"/>
        <v>0</v>
      </c>
      <c r="BS8" s="95">
        <f t="shared" si="17"/>
        <v>0</v>
      </c>
      <c r="BT8" s="129"/>
      <c r="BU8" s="129"/>
      <c r="BV8" s="129"/>
      <c r="BW8" s="129"/>
    </row>
    <row r="9" spans="1:75" s="72" customFormat="1" ht="27.75" customHeight="1">
      <c r="A9" s="60">
        <v>2</v>
      </c>
      <c r="B9" s="61" t="s">
        <v>63</v>
      </c>
      <c r="C9" s="62">
        <f>'SEMESTER 1'!C9</f>
        <v>0</v>
      </c>
      <c r="D9" s="62">
        <f>'SEMESTER 1'!D9</f>
        <v>0</v>
      </c>
      <c r="E9" s="62">
        <f>'SEMESTER 1'!E9</f>
        <v>0</v>
      </c>
      <c r="F9" s="62">
        <f t="shared" si="0"/>
        <v>0</v>
      </c>
      <c r="G9" s="63">
        <f>'SEMESTER 1'!G9</f>
        <v>477425000</v>
      </c>
      <c r="H9" s="63">
        <f>'SEMESTER 2'!H9</f>
        <v>477425000</v>
      </c>
      <c r="I9" s="63"/>
      <c r="J9" s="63">
        <f>'SEMESTER 1'!J9</f>
        <v>0</v>
      </c>
      <c r="K9" s="63">
        <f>'SEMESTER 1'!K9+'SEMESTER 2'!K9</f>
        <v>0</v>
      </c>
      <c r="L9" s="63">
        <f>'SEMESTER 1'!L9+'SEMESTER 2'!L9</f>
        <v>0</v>
      </c>
      <c r="M9" s="63">
        <f t="shared" si="1"/>
        <v>954850000</v>
      </c>
      <c r="N9" s="63">
        <f>'SEMESTER 1'!N9+'SEMESTER 2'!N9</f>
        <v>12898</v>
      </c>
      <c r="O9" s="63">
        <f>'SEMESTER 1'!O9+'SEMESTER 2'!O9</f>
        <v>607218</v>
      </c>
      <c r="P9" s="63">
        <f>'SEMESTER 1'!P9+'SEMESTER 2'!P9</f>
        <v>594320</v>
      </c>
      <c r="Q9" s="63">
        <f>'SEMESTER 2'!R9</f>
        <v>0</v>
      </c>
      <c r="R9" s="63">
        <f>'SEMESTER 1'!Q9+'SEMESTER 2'!S9</f>
        <v>954850000</v>
      </c>
      <c r="S9" s="63">
        <f>'SEMESTER 1'!R9+'SEMESTER 2'!T9</f>
        <v>0</v>
      </c>
      <c r="T9" s="63">
        <f>'SEMESTER 1'!S9+'SEMESTER 2'!U9</f>
        <v>774150000</v>
      </c>
      <c r="U9" s="63">
        <f>'SEMESTER 1'!T9+'SEMESTER 2'!V9</f>
        <v>0</v>
      </c>
      <c r="V9" s="63">
        <f>'SEMESTER 1'!U9+'SEMESTER 2'!W9</f>
        <v>0</v>
      </c>
      <c r="W9" s="63">
        <f>'SEMESTER 1'!V9+'SEMESTER 2'!X9</f>
        <v>180700000</v>
      </c>
      <c r="X9" s="63">
        <f>'SEMESTER 1'!W9+'SEMESTER 2'!Y9</f>
        <v>0</v>
      </c>
      <c r="Y9" s="63">
        <f>'SEMESTER 1'!X9+'SEMESTER 2'!Z9</f>
        <v>0</v>
      </c>
      <c r="Z9" s="63">
        <f t="shared" si="2"/>
        <v>954850000</v>
      </c>
      <c r="AA9" s="63">
        <f>'SEMESTER 1'!Z9+'SEMESTER 2'!AB9</f>
        <v>41170225</v>
      </c>
      <c r="AB9" s="63">
        <f>'SEMESTER 1'!AA9+'SEMESTER 2'!AC9</f>
        <v>41170225</v>
      </c>
      <c r="AC9" s="63">
        <f>'SEMESTER 1'!AB9+'SEMESTER 2'!AD9</f>
        <v>0</v>
      </c>
      <c r="AD9" s="63">
        <f>'SEMESTER 1'!AC9+'SEMESTER 2'!AE9</f>
        <v>60300000</v>
      </c>
      <c r="AE9" s="63">
        <f>'SEMESTER 1'!AD9+'SEMESTER 2'!AF9</f>
        <v>0</v>
      </c>
      <c r="AF9" s="63">
        <f>'SEMESTER 1'!AE9+'SEMESTER 2'!AG9</f>
        <v>0</v>
      </c>
      <c r="AG9" s="63">
        <f>'SEMESTER 1'!AF9+'SEMESTER 2'!AH9</f>
        <v>98000000</v>
      </c>
      <c r="AH9" s="62">
        <f t="shared" si="3"/>
        <v>158300000</v>
      </c>
      <c r="AI9" s="63">
        <f>'SEMESTER 1'!AH9+'SEMESTER 2'!AJ9</f>
        <v>22400000</v>
      </c>
      <c r="AJ9" s="63">
        <f>'SEMESTER 1'!AI9+'SEMESTER 2'!AK9</f>
        <v>0</v>
      </c>
      <c r="AK9" s="63">
        <f>'SEMESTER 1'!AJ9+'SEMESTER 2'!AL9</f>
        <v>0</v>
      </c>
      <c r="AL9" s="62">
        <f t="shared" si="4"/>
        <v>22400000</v>
      </c>
      <c r="AM9" s="63">
        <f>'SEMESTER 1'!AL9+'SEMESTER 2'!AN9</f>
        <v>434239100</v>
      </c>
      <c r="AN9" s="63">
        <f>'SEMESTER 1'!AM9+'SEMESTER 2'!AO9</f>
        <v>285955900</v>
      </c>
      <c r="AO9" s="63">
        <f>'SEMESTER 1'!AN9+'SEMESTER 2'!AP9</f>
        <v>12165000</v>
      </c>
      <c r="AP9" s="63">
        <f>'SEMESTER 1'!AO9+'SEMESTER 2'!AQ9</f>
        <v>41790000</v>
      </c>
      <c r="AQ9" s="63">
        <f>'SEMESTER 1'!AP9+'SEMESTER 2'!AR9</f>
        <v>0</v>
      </c>
      <c r="AR9" s="62">
        <f t="shared" si="5"/>
        <v>774150000</v>
      </c>
      <c r="AS9" s="62">
        <f>'SEMESTER 2'!AT9</f>
        <v>0</v>
      </c>
      <c r="AT9" s="62">
        <f>'SEMESTER 2'!AU9</f>
        <v>0</v>
      </c>
      <c r="AU9" s="62">
        <f>'SEMESTER 2'!AV9</f>
        <v>0</v>
      </c>
      <c r="AV9" s="62">
        <f t="shared" si="6"/>
        <v>0</v>
      </c>
      <c r="AW9" s="64">
        <f t="shared" si="7"/>
        <v>0</v>
      </c>
      <c r="AX9" s="78">
        <f t="shared" si="8"/>
        <v>0</v>
      </c>
      <c r="AY9" s="65">
        <f t="shared" si="9"/>
        <v>0</v>
      </c>
      <c r="AZ9" s="65">
        <f t="shared" si="10"/>
        <v>0</v>
      </c>
      <c r="BA9" s="66"/>
      <c r="BB9" s="67">
        <f t="shared" ref="BB9:BB30" si="18">AA9-AB9+E9</f>
        <v>0</v>
      </c>
      <c r="BC9" s="68">
        <f t="shared" si="11"/>
        <v>0</v>
      </c>
      <c r="BD9" s="68">
        <f t="shared" si="12"/>
        <v>0</v>
      </c>
      <c r="BE9" s="69"/>
      <c r="BF9" s="70">
        <v>2</v>
      </c>
      <c r="BG9" s="70" t="s">
        <v>63</v>
      </c>
      <c r="BH9" s="155">
        <v>774150000</v>
      </c>
      <c r="BI9" s="155">
        <v>82700000</v>
      </c>
      <c r="BJ9" s="155">
        <v>98000000</v>
      </c>
      <c r="BK9" s="157">
        <f t="shared" si="13"/>
        <v>954850000</v>
      </c>
      <c r="BL9" s="129"/>
      <c r="BM9" s="158">
        <f t="shared" si="14"/>
        <v>774150000</v>
      </c>
      <c r="BN9" s="159">
        <f t="shared" si="15"/>
        <v>82700000</v>
      </c>
      <c r="BO9" s="159">
        <f t="shared" si="16"/>
        <v>98000000</v>
      </c>
      <c r="BP9" s="95"/>
      <c r="BQ9" s="95">
        <f t="shared" ref="BQ9:BS9" si="19">BH9-BM9</f>
        <v>0</v>
      </c>
      <c r="BR9" s="95">
        <f t="shared" si="19"/>
        <v>0</v>
      </c>
      <c r="BS9" s="95">
        <f t="shared" si="19"/>
        <v>0</v>
      </c>
      <c r="BT9" s="129"/>
      <c r="BU9" s="129"/>
      <c r="BV9" s="129"/>
      <c r="BW9" s="129"/>
    </row>
    <row r="10" spans="1:75" s="72" customFormat="1" ht="27.75" customHeight="1">
      <c r="A10" s="60">
        <v>3</v>
      </c>
      <c r="B10" s="61" t="s">
        <v>64</v>
      </c>
      <c r="C10" s="62" t="str">
        <f>'SEMESTER 1'!C10</f>
        <v>-</v>
      </c>
      <c r="D10" s="62">
        <f>'SEMESTER 1'!D10</f>
        <v>0</v>
      </c>
      <c r="E10" s="62">
        <f>'SEMESTER 1'!E10</f>
        <v>0</v>
      </c>
      <c r="F10" s="62">
        <f t="shared" si="0"/>
        <v>0</v>
      </c>
      <c r="G10" s="63">
        <f>'SEMESTER 1'!G10</f>
        <v>559915000</v>
      </c>
      <c r="H10" s="63">
        <f>'SEMESTER 2'!H10</f>
        <v>559915000</v>
      </c>
      <c r="I10" s="63"/>
      <c r="J10" s="63">
        <f>'SEMESTER 1'!J10</f>
        <v>35000000</v>
      </c>
      <c r="K10" s="63">
        <f>'SEMESTER 1'!K10+'SEMESTER 2'!K10</f>
        <v>0</v>
      </c>
      <c r="L10" s="63">
        <f>'SEMESTER 1'!L10+'SEMESTER 2'!L10</f>
        <v>0</v>
      </c>
      <c r="M10" s="63">
        <f t="shared" si="1"/>
        <v>1154830000</v>
      </c>
      <c r="N10" s="63">
        <f>'SEMESTER 1'!N10+'SEMESTER 2'!N10</f>
        <v>17947</v>
      </c>
      <c r="O10" s="63">
        <f>'SEMESTER 1'!O10+'SEMESTER 2'!O10</f>
        <v>939428</v>
      </c>
      <c r="P10" s="63">
        <f>'SEMESTER 1'!P10+'SEMESTER 2'!P10</f>
        <v>921481</v>
      </c>
      <c r="Q10" s="63">
        <f>'SEMESTER 2'!R10</f>
        <v>0</v>
      </c>
      <c r="R10" s="63">
        <f>'SEMESTER 1'!Q10+'SEMESTER 2'!S10</f>
        <v>1154830000</v>
      </c>
      <c r="S10" s="63">
        <f>'SEMESTER 1'!R10+'SEMESTER 2'!T10</f>
        <v>0</v>
      </c>
      <c r="T10" s="63">
        <f>'SEMESTER 1'!S10+'SEMESTER 2'!U10</f>
        <v>879707500</v>
      </c>
      <c r="U10" s="63">
        <f>'SEMESTER 1'!T10+'SEMESTER 2'!V10</f>
        <v>0</v>
      </c>
      <c r="V10" s="63">
        <f>'SEMESTER 1'!U10+'SEMESTER 2'!W10</f>
        <v>31899200</v>
      </c>
      <c r="W10" s="63">
        <f>'SEMESTER 1'!V10+'SEMESTER 2'!X10</f>
        <v>240122500</v>
      </c>
      <c r="X10" s="63">
        <f>'SEMESTER 1'!W10+'SEMESTER 2'!Y10</f>
        <v>0</v>
      </c>
      <c r="Y10" s="63">
        <f>'SEMESTER 1'!X10+'SEMESTER 2'!Z10</f>
        <v>3100800</v>
      </c>
      <c r="Z10" s="63">
        <f t="shared" si="2"/>
        <v>1154830000</v>
      </c>
      <c r="AA10" s="63">
        <f>'SEMESTER 1'!Z10+'SEMESTER 2'!AB10</f>
        <v>51659853</v>
      </c>
      <c r="AB10" s="63">
        <f>'SEMESTER 1'!AA10+'SEMESTER 2'!AC10</f>
        <v>51659853</v>
      </c>
      <c r="AC10" s="63">
        <f>'SEMESTER 1'!AB10+'SEMESTER 2'!AD10</f>
        <v>0</v>
      </c>
      <c r="AD10" s="63">
        <f>'SEMESTER 1'!AC10+'SEMESTER 2'!AE10</f>
        <v>93752500</v>
      </c>
      <c r="AE10" s="63">
        <f>'SEMESTER 1'!AD10+'SEMESTER 2'!AF10</f>
        <v>0</v>
      </c>
      <c r="AF10" s="63">
        <f>'SEMESTER 1'!AE10+'SEMESTER 2'!AG10</f>
        <v>0</v>
      </c>
      <c r="AG10" s="63">
        <f>'SEMESTER 1'!AF10+'SEMESTER 2'!AH10</f>
        <v>138220800</v>
      </c>
      <c r="AH10" s="62">
        <f t="shared" si="3"/>
        <v>231973300</v>
      </c>
      <c r="AI10" s="63">
        <f>'SEMESTER 1'!AH10+'SEMESTER 2'!AJ10</f>
        <v>11250000</v>
      </c>
      <c r="AJ10" s="63">
        <f>'SEMESTER 1'!AI10+'SEMESTER 2'!AK10</f>
        <v>0</v>
      </c>
      <c r="AK10" s="63">
        <f>'SEMESTER 1'!AJ10+'SEMESTER 2'!AL10</f>
        <v>0</v>
      </c>
      <c r="AL10" s="62">
        <f t="shared" si="4"/>
        <v>11250000</v>
      </c>
      <c r="AM10" s="63">
        <f>'SEMESTER 1'!AL10+'SEMESTER 2'!AN10</f>
        <v>279082013</v>
      </c>
      <c r="AN10" s="63">
        <f>'SEMESTER 1'!AM10+'SEMESTER 2'!AO10</f>
        <v>449309187</v>
      </c>
      <c r="AO10" s="63">
        <f>'SEMESTER 1'!AN10+'SEMESTER 2'!AP10</f>
        <v>102050000</v>
      </c>
      <c r="AP10" s="63">
        <f>'SEMESTER 1'!AO10+'SEMESTER 2'!AQ10</f>
        <v>81165500</v>
      </c>
      <c r="AQ10" s="63">
        <f>'SEMESTER 1'!AP10+'SEMESTER 2'!AR10</f>
        <v>0</v>
      </c>
      <c r="AR10" s="62">
        <f t="shared" si="5"/>
        <v>911606700</v>
      </c>
      <c r="AS10" s="62">
        <f>'SEMESTER 2'!AT10</f>
        <v>0</v>
      </c>
      <c r="AT10" s="62">
        <f>'SEMESTER 2'!AU10</f>
        <v>0</v>
      </c>
      <c r="AU10" s="62">
        <f>'SEMESTER 2'!AV10</f>
        <v>0</v>
      </c>
      <c r="AV10" s="62">
        <f t="shared" si="6"/>
        <v>0</v>
      </c>
      <c r="AW10" s="64">
        <f t="shared" si="7"/>
        <v>0</v>
      </c>
      <c r="AX10" s="78">
        <f t="shared" si="8"/>
        <v>0</v>
      </c>
      <c r="AY10" s="65">
        <f t="shared" si="9"/>
        <v>0</v>
      </c>
      <c r="AZ10" s="65">
        <f t="shared" si="10"/>
        <v>0</v>
      </c>
      <c r="BA10" s="94">
        <f t="shared" ref="BA10:BA31" si="20">AT10+AU10</f>
        <v>0</v>
      </c>
      <c r="BB10" s="65">
        <f t="shared" si="18"/>
        <v>0</v>
      </c>
      <c r="BC10" s="68">
        <f t="shared" si="11"/>
        <v>0</v>
      </c>
      <c r="BD10" s="89">
        <f t="shared" si="12"/>
        <v>0</v>
      </c>
      <c r="BE10" s="90"/>
      <c r="BF10" s="117">
        <v>3</v>
      </c>
      <c r="BG10" s="117" t="s">
        <v>64</v>
      </c>
      <c r="BH10" s="155">
        <v>911606700</v>
      </c>
      <c r="BI10" s="155">
        <v>105002500</v>
      </c>
      <c r="BJ10" s="155">
        <v>138220800</v>
      </c>
      <c r="BK10" s="157">
        <f t="shared" si="13"/>
        <v>1154830000</v>
      </c>
      <c r="BL10" s="129"/>
      <c r="BM10" s="158">
        <f t="shared" si="14"/>
        <v>911606700</v>
      </c>
      <c r="BN10" s="159">
        <f t="shared" si="15"/>
        <v>105002500</v>
      </c>
      <c r="BO10" s="159">
        <f t="shared" si="16"/>
        <v>138220800</v>
      </c>
      <c r="BP10" s="95"/>
      <c r="BQ10" s="95">
        <f t="shared" ref="BQ10:BS10" si="21">BH10-BM10</f>
        <v>0</v>
      </c>
      <c r="BR10" s="95">
        <f t="shared" si="21"/>
        <v>0</v>
      </c>
      <c r="BS10" s="95">
        <f t="shared" si="21"/>
        <v>0</v>
      </c>
      <c r="BT10" s="129"/>
      <c r="BU10" s="129"/>
      <c r="BV10" s="129"/>
      <c r="BW10" s="129"/>
    </row>
    <row r="11" spans="1:75" s="72" customFormat="1" ht="27.75" customHeight="1">
      <c r="A11" s="60">
        <v>4</v>
      </c>
      <c r="B11" s="61" t="s">
        <v>66</v>
      </c>
      <c r="C11" s="62">
        <f>'SEMESTER 1'!C11</f>
        <v>312730</v>
      </c>
      <c r="D11" s="62">
        <f>'SEMESTER 1'!D11</f>
        <v>0</v>
      </c>
      <c r="E11" s="62">
        <f>'SEMESTER 1'!E11</f>
        <v>0</v>
      </c>
      <c r="F11" s="62">
        <f t="shared" si="0"/>
        <v>312730</v>
      </c>
      <c r="G11" s="63">
        <f>'SEMESTER 1'!G11</f>
        <v>476295000</v>
      </c>
      <c r="H11" s="63">
        <f>'SEMESTER 2'!H11</f>
        <v>476295000</v>
      </c>
      <c r="I11" s="63"/>
      <c r="J11" s="63">
        <f>'SEMESTER 1'!J11</f>
        <v>35000000</v>
      </c>
      <c r="K11" s="63">
        <f>'SEMESTER 1'!K11+'SEMESTER 2'!K11</f>
        <v>0</v>
      </c>
      <c r="L11" s="63">
        <f>'SEMESTER 1'!L11+'SEMESTER 2'!L11</f>
        <v>0</v>
      </c>
      <c r="M11" s="63">
        <f t="shared" si="1"/>
        <v>987902730</v>
      </c>
      <c r="N11" s="63">
        <f>'SEMESTER 1'!N11+'SEMESTER 2'!N11</f>
        <v>12518</v>
      </c>
      <c r="O11" s="63">
        <f>'SEMESTER 1'!O11+'SEMESTER 2'!O11</f>
        <v>703353</v>
      </c>
      <c r="P11" s="63">
        <f>'SEMESTER 1'!P11+'SEMESTER 2'!P11</f>
        <v>690835</v>
      </c>
      <c r="Q11" s="63">
        <f>'SEMESTER 2'!R11</f>
        <v>0</v>
      </c>
      <c r="R11" s="63">
        <f>'SEMESTER 1'!Q11+'SEMESTER 2'!S11</f>
        <v>987590000</v>
      </c>
      <c r="S11" s="63">
        <f>'SEMESTER 1'!R11+'SEMESTER 2'!T11</f>
        <v>0</v>
      </c>
      <c r="T11" s="63">
        <f>'SEMESTER 1'!S11+'SEMESTER 2'!U11</f>
        <v>816143000</v>
      </c>
      <c r="U11" s="63">
        <f>'SEMESTER 1'!T11+'SEMESTER 2'!V11</f>
        <v>0</v>
      </c>
      <c r="V11" s="63">
        <f>'SEMESTER 1'!U11+'SEMESTER 2'!W11</f>
        <v>35000000</v>
      </c>
      <c r="W11" s="63">
        <f>'SEMESTER 1'!V11+'SEMESTER 2'!X11</f>
        <v>136447000</v>
      </c>
      <c r="X11" s="63">
        <f>'SEMESTER 1'!W11+'SEMESTER 2'!Y11</f>
        <v>0</v>
      </c>
      <c r="Y11" s="63">
        <f>'SEMESTER 1'!X11+'SEMESTER 2'!Z11</f>
        <v>0</v>
      </c>
      <c r="Z11" s="63">
        <f t="shared" si="2"/>
        <v>987590000</v>
      </c>
      <c r="AA11" s="63">
        <f>'SEMESTER 1'!Z11+'SEMESTER 2'!AB11</f>
        <v>39276027</v>
      </c>
      <c r="AB11" s="63">
        <f>'SEMESTER 1'!AA11+'SEMESTER 2'!AC11</f>
        <v>39276027</v>
      </c>
      <c r="AC11" s="63">
        <f>'SEMESTER 1'!AB11+'SEMESTER 2'!AD11</f>
        <v>0</v>
      </c>
      <c r="AD11" s="63">
        <f>'SEMESTER 1'!AC11+'SEMESTER 2'!AE11</f>
        <v>30700000</v>
      </c>
      <c r="AE11" s="63">
        <f>'SEMESTER 1'!AD11+'SEMESTER 2'!AF11</f>
        <v>0</v>
      </c>
      <c r="AF11" s="63">
        <f>'SEMESTER 1'!AE11+'SEMESTER 2'!AG11</f>
        <v>0</v>
      </c>
      <c r="AG11" s="63">
        <f>'SEMESTER 1'!AF11+'SEMESTER 2'!AH11</f>
        <v>100547000</v>
      </c>
      <c r="AH11" s="62">
        <f t="shared" si="3"/>
        <v>131247000</v>
      </c>
      <c r="AI11" s="63">
        <f>'SEMESTER 1'!AH11+'SEMESTER 2'!AJ11</f>
        <v>5200000</v>
      </c>
      <c r="AJ11" s="63">
        <f>'SEMESTER 1'!AI11+'SEMESTER 2'!AK11</f>
        <v>0</v>
      </c>
      <c r="AK11" s="63">
        <f>'SEMESTER 1'!AJ11+'SEMESTER 2'!AL11</f>
        <v>0</v>
      </c>
      <c r="AL11" s="62">
        <f t="shared" si="4"/>
        <v>5200000</v>
      </c>
      <c r="AM11" s="63">
        <f>'SEMESTER 1'!AL11+'SEMESTER 2'!AN11</f>
        <v>504898300</v>
      </c>
      <c r="AN11" s="63">
        <f>'SEMESTER 1'!AM11+'SEMESTER 2'!AO11</f>
        <v>251804700</v>
      </c>
      <c r="AO11" s="63">
        <f>'SEMESTER 1'!AN11+'SEMESTER 2'!AP11</f>
        <v>46740000</v>
      </c>
      <c r="AP11" s="63">
        <f>'SEMESTER 1'!AO11+'SEMESTER 2'!AQ11</f>
        <v>47700000</v>
      </c>
      <c r="AQ11" s="63">
        <f>'SEMESTER 1'!AP11+'SEMESTER 2'!AR11</f>
        <v>0</v>
      </c>
      <c r="AR11" s="62">
        <f t="shared" si="5"/>
        <v>851143000</v>
      </c>
      <c r="AS11" s="62">
        <f>'SEMESTER 2'!AT11</f>
        <v>312730</v>
      </c>
      <c r="AT11" s="62">
        <f>'SEMESTER 2'!AU11</f>
        <v>0</v>
      </c>
      <c r="AU11" s="62">
        <f>'SEMESTER 2'!AV11</f>
        <v>0</v>
      </c>
      <c r="AV11" s="62">
        <f t="shared" si="6"/>
        <v>312730</v>
      </c>
      <c r="AW11" s="64">
        <f t="shared" si="7"/>
        <v>0</v>
      </c>
      <c r="AX11" s="78">
        <f t="shared" si="8"/>
        <v>0</v>
      </c>
      <c r="AY11" s="65">
        <f t="shared" si="9"/>
        <v>0</v>
      </c>
      <c r="AZ11" s="65">
        <f t="shared" si="10"/>
        <v>0</v>
      </c>
      <c r="BA11" s="73">
        <f t="shared" si="20"/>
        <v>0</v>
      </c>
      <c r="BB11" s="67">
        <f t="shared" si="18"/>
        <v>0</v>
      </c>
      <c r="BC11" s="68">
        <f t="shared" si="11"/>
        <v>312730</v>
      </c>
      <c r="BD11" s="68">
        <f t="shared" si="12"/>
        <v>0</v>
      </c>
      <c r="BE11" s="69"/>
      <c r="BF11" s="70">
        <v>4</v>
      </c>
      <c r="BG11" s="70" t="s">
        <v>66</v>
      </c>
      <c r="BH11" s="155">
        <v>851143000</v>
      </c>
      <c r="BI11" s="155">
        <v>35900000</v>
      </c>
      <c r="BJ11" s="155">
        <v>100547000</v>
      </c>
      <c r="BK11" s="157">
        <f t="shared" si="13"/>
        <v>987590000</v>
      </c>
      <c r="BL11" s="129"/>
      <c r="BM11" s="158">
        <f t="shared" si="14"/>
        <v>851143000</v>
      </c>
      <c r="BN11" s="159">
        <f t="shared" si="15"/>
        <v>35900000</v>
      </c>
      <c r="BO11" s="159">
        <f t="shared" si="16"/>
        <v>100547000</v>
      </c>
      <c r="BP11" s="95"/>
      <c r="BQ11" s="95">
        <f t="shared" ref="BQ11:BS11" si="22">BH11-BM11</f>
        <v>0</v>
      </c>
      <c r="BR11" s="95">
        <f t="shared" si="22"/>
        <v>0</v>
      </c>
      <c r="BS11" s="95">
        <f t="shared" si="22"/>
        <v>0</v>
      </c>
      <c r="BT11" s="129"/>
      <c r="BU11" s="129"/>
      <c r="BV11" s="129"/>
      <c r="BW11" s="129"/>
    </row>
    <row r="12" spans="1:75" s="72" customFormat="1" ht="27.75" customHeight="1">
      <c r="A12" s="60">
        <v>5</v>
      </c>
      <c r="B12" s="61" t="s">
        <v>67</v>
      </c>
      <c r="C12" s="62">
        <f>'SEMESTER 1'!C12</f>
        <v>104177</v>
      </c>
      <c r="D12" s="62">
        <f>'SEMESTER 1'!D12</f>
        <v>0</v>
      </c>
      <c r="E12" s="62">
        <f>'SEMESTER 1'!E12</f>
        <v>0</v>
      </c>
      <c r="F12" s="62">
        <f t="shared" si="0"/>
        <v>104177</v>
      </c>
      <c r="G12" s="63">
        <f>'SEMESTER 1'!G12</f>
        <v>466125000</v>
      </c>
      <c r="H12" s="63">
        <f>'SEMESTER 2'!H12</f>
        <v>466125000</v>
      </c>
      <c r="I12" s="63"/>
      <c r="J12" s="63">
        <f>'SEMESTER 1'!J12</f>
        <v>0</v>
      </c>
      <c r="K12" s="63">
        <f>'SEMESTER 1'!K12+'SEMESTER 2'!K12</f>
        <v>0</v>
      </c>
      <c r="L12" s="63">
        <f>'SEMESTER 1'!L12+'SEMESTER 2'!L12</f>
        <v>0</v>
      </c>
      <c r="M12" s="63">
        <f t="shared" si="1"/>
        <v>932354177</v>
      </c>
      <c r="N12" s="63">
        <f>'SEMESTER 1'!N12+'SEMESTER 2'!N12</f>
        <v>0</v>
      </c>
      <c r="O12" s="63">
        <f>'SEMESTER 1'!O12+'SEMESTER 2'!O12</f>
        <v>640701</v>
      </c>
      <c r="P12" s="63">
        <f>'SEMESTER 1'!P12+'SEMESTER 2'!P12</f>
        <v>640701</v>
      </c>
      <c r="Q12" s="63">
        <f>'SEMESTER 2'!R12</f>
        <v>0</v>
      </c>
      <c r="R12" s="63">
        <f>'SEMESTER 1'!Q12+'SEMESTER 2'!S12</f>
        <v>932250000</v>
      </c>
      <c r="S12" s="63">
        <f>'SEMESTER 1'!R12+'SEMESTER 2'!T12</f>
        <v>0</v>
      </c>
      <c r="T12" s="63">
        <f>'SEMESTER 1'!S12+'SEMESTER 2'!U12</f>
        <v>652575000</v>
      </c>
      <c r="U12" s="63">
        <f>'SEMESTER 1'!T12+'SEMESTER 2'!V12</f>
        <v>0</v>
      </c>
      <c r="V12" s="63">
        <f>'SEMESTER 1'!U12+'SEMESTER 2'!W12</f>
        <v>0</v>
      </c>
      <c r="W12" s="63">
        <f>'SEMESTER 1'!V12+'SEMESTER 2'!X12</f>
        <v>279675000</v>
      </c>
      <c r="X12" s="63">
        <f>'SEMESTER 1'!W12+'SEMESTER 2'!Y12</f>
        <v>0</v>
      </c>
      <c r="Y12" s="63">
        <f>'SEMESTER 1'!X12+'SEMESTER 2'!Z12</f>
        <v>0</v>
      </c>
      <c r="Z12" s="63">
        <f t="shared" si="2"/>
        <v>932250000</v>
      </c>
      <c r="AA12" s="63">
        <f>'SEMESTER 1'!Z12+'SEMESTER 2'!AB12</f>
        <v>50766750</v>
      </c>
      <c r="AB12" s="63">
        <f>'SEMESTER 1'!AA12+'SEMESTER 2'!AC12</f>
        <v>50766750</v>
      </c>
      <c r="AC12" s="63">
        <f>'SEMESTER 1'!AB12+'SEMESTER 2'!AD12</f>
        <v>0</v>
      </c>
      <c r="AD12" s="63">
        <f>'SEMESTER 1'!AC12+'SEMESTER 2'!AE12</f>
        <v>135100000</v>
      </c>
      <c r="AE12" s="63">
        <f>'SEMESTER 1'!AD12+'SEMESTER 2'!AF12</f>
        <v>0</v>
      </c>
      <c r="AF12" s="63">
        <f>'SEMESTER 1'!AE12+'SEMESTER 2'!AG12</f>
        <v>0</v>
      </c>
      <c r="AG12" s="63">
        <f>'SEMESTER 1'!AF12+'SEMESTER 2'!AH12</f>
        <v>93225000</v>
      </c>
      <c r="AH12" s="62">
        <f t="shared" si="3"/>
        <v>228325000</v>
      </c>
      <c r="AI12" s="63">
        <f>'SEMESTER 1'!AH12+'SEMESTER 2'!AJ12</f>
        <v>51350000</v>
      </c>
      <c r="AJ12" s="63">
        <f>'SEMESTER 1'!AI12+'SEMESTER 2'!AK12</f>
        <v>0</v>
      </c>
      <c r="AK12" s="63">
        <f>'SEMESTER 1'!AJ12+'SEMESTER 2'!AL12</f>
        <v>0</v>
      </c>
      <c r="AL12" s="62">
        <f t="shared" si="4"/>
        <v>51350000</v>
      </c>
      <c r="AM12" s="63">
        <f>'SEMESTER 1'!AL12+'SEMESTER 2'!AN12</f>
        <v>297668920</v>
      </c>
      <c r="AN12" s="63">
        <f>'SEMESTER 1'!AM12+'SEMESTER 2'!AO12</f>
        <v>285791080</v>
      </c>
      <c r="AO12" s="63">
        <f>'SEMESTER 1'!AN12+'SEMESTER 2'!AP12</f>
        <v>46540000</v>
      </c>
      <c r="AP12" s="63">
        <f>'SEMESTER 1'!AO12+'SEMESTER 2'!AQ12</f>
        <v>22575000</v>
      </c>
      <c r="AQ12" s="63">
        <f>'SEMESTER 1'!AP12+'SEMESTER 2'!AR12</f>
        <v>0</v>
      </c>
      <c r="AR12" s="62">
        <f t="shared" si="5"/>
        <v>652575000</v>
      </c>
      <c r="AS12" s="62">
        <f>'SEMESTER 2'!AT12</f>
        <v>104177</v>
      </c>
      <c r="AT12" s="62">
        <f>'SEMESTER 2'!AU12</f>
        <v>0</v>
      </c>
      <c r="AU12" s="62">
        <f>'SEMESTER 2'!AV12</f>
        <v>0</v>
      </c>
      <c r="AV12" s="74">
        <f t="shared" si="6"/>
        <v>104177</v>
      </c>
      <c r="AW12" s="64">
        <f t="shared" si="7"/>
        <v>0</v>
      </c>
      <c r="AX12" s="78">
        <f t="shared" si="8"/>
        <v>0</v>
      </c>
      <c r="AY12" s="65">
        <f t="shared" si="9"/>
        <v>0</v>
      </c>
      <c r="AZ12" s="65">
        <f t="shared" si="10"/>
        <v>0</v>
      </c>
      <c r="BA12" s="73">
        <f t="shared" si="20"/>
        <v>0</v>
      </c>
      <c r="BB12" s="67">
        <f t="shared" si="18"/>
        <v>0</v>
      </c>
      <c r="BC12" s="68">
        <f t="shared" si="11"/>
        <v>104177</v>
      </c>
      <c r="BD12" s="68">
        <f t="shared" si="12"/>
        <v>0</v>
      </c>
      <c r="BE12" s="69"/>
      <c r="BF12" s="70">
        <v>5</v>
      </c>
      <c r="BG12" s="70" t="s">
        <v>67</v>
      </c>
      <c r="BH12" s="155">
        <v>652575000</v>
      </c>
      <c r="BI12" s="155">
        <v>186450000</v>
      </c>
      <c r="BJ12" s="155">
        <v>93225000</v>
      </c>
      <c r="BK12" s="157">
        <f t="shared" si="13"/>
        <v>932250000</v>
      </c>
      <c r="BL12" s="129"/>
      <c r="BM12" s="158">
        <f t="shared" si="14"/>
        <v>652575000</v>
      </c>
      <c r="BN12" s="159">
        <f t="shared" si="15"/>
        <v>186450000</v>
      </c>
      <c r="BO12" s="159">
        <f t="shared" si="16"/>
        <v>93225000</v>
      </c>
      <c r="BP12" s="95"/>
      <c r="BQ12" s="95">
        <f t="shared" ref="BQ12:BS12" si="23">BH12-BM12</f>
        <v>0</v>
      </c>
      <c r="BR12" s="95">
        <f t="shared" si="23"/>
        <v>0</v>
      </c>
      <c r="BS12" s="95">
        <f t="shared" si="23"/>
        <v>0</v>
      </c>
      <c r="BT12" s="129"/>
      <c r="BU12" s="129"/>
      <c r="BV12" s="129"/>
      <c r="BW12" s="129"/>
    </row>
    <row r="13" spans="1:75" s="72" customFormat="1" ht="27.75" customHeight="1">
      <c r="A13" s="60">
        <v>6</v>
      </c>
      <c r="B13" s="61" t="s">
        <v>68</v>
      </c>
      <c r="C13" s="62">
        <f>'SEMESTER 1'!C13</f>
        <v>109567</v>
      </c>
      <c r="D13" s="62">
        <f>'SEMESTER 1'!D13</f>
        <v>0</v>
      </c>
      <c r="E13" s="62">
        <f>'SEMESTER 1'!E13</f>
        <v>0</v>
      </c>
      <c r="F13" s="62">
        <f t="shared" si="0"/>
        <v>109567</v>
      </c>
      <c r="G13" s="63">
        <f>'SEMESTER 1'!G13</f>
        <v>358210000</v>
      </c>
      <c r="H13" s="63">
        <f>'SEMESTER 2'!H13</f>
        <v>358210000</v>
      </c>
      <c r="I13" s="63"/>
      <c r="J13" s="63">
        <f>'SEMESTER 1'!J13</f>
        <v>35000000</v>
      </c>
      <c r="K13" s="63">
        <f>'SEMESTER 1'!K13+'SEMESTER 2'!K13</f>
        <v>0</v>
      </c>
      <c r="L13" s="63">
        <f>'SEMESTER 1'!L13+'SEMESTER 2'!L13</f>
        <v>2000000</v>
      </c>
      <c r="M13" s="63">
        <f t="shared" si="1"/>
        <v>753529567</v>
      </c>
      <c r="N13" s="63">
        <f>'SEMESTER 1'!N13+'SEMESTER 2'!N13</f>
        <v>9229</v>
      </c>
      <c r="O13" s="63">
        <f>'SEMESTER 1'!O13+'SEMESTER 2'!O13</f>
        <v>530896</v>
      </c>
      <c r="P13" s="63">
        <f>'SEMESTER 1'!P13+'SEMESTER 2'!P13</f>
        <v>521667</v>
      </c>
      <c r="Q13" s="63">
        <f>'SEMESTER 2'!R13</f>
        <v>0</v>
      </c>
      <c r="R13" s="63">
        <f>'SEMESTER 1'!Q13+'SEMESTER 2'!S13</f>
        <v>751420000</v>
      </c>
      <c r="S13" s="63">
        <f>'SEMESTER 1'!R13+'SEMESTER 2'!T13</f>
        <v>0</v>
      </c>
      <c r="T13" s="63">
        <f>'SEMESTER 1'!S13+'SEMESTER 2'!U13</f>
        <v>532319200</v>
      </c>
      <c r="U13" s="63">
        <f>'SEMESTER 1'!T13+'SEMESTER 2'!V13</f>
        <v>0</v>
      </c>
      <c r="V13" s="63">
        <f>'SEMESTER 1'!U13+'SEMESTER 2'!W13</f>
        <v>30059900</v>
      </c>
      <c r="W13" s="63">
        <f>'SEMESTER 1'!V13+'SEMESTER 2'!X13</f>
        <v>184100800</v>
      </c>
      <c r="X13" s="63">
        <f>'SEMESTER 1'!W13+'SEMESTER 2'!Y13</f>
        <v>0</v>
      </c>
      <c r="Y13" s="63">
        <f>'SEMESTER 1'!X13+'SEMESTER 2'!Z13</f>
        <v>4940100</v>
      </c>
      <c r="Z13" s="63">
        <f t="shared" si="2"/>
        <v>751420000</v>
      </c>
      <c r="AA13" s="63">
        <f>'SEMESTER 1'!Z13+'SEMESTER 2'!AB13</f>
        <v>38141793</v>
      </c>
      <c r="AB13" s="63">
        <f>'SEMESTER 1'!AA13+'SEMESTER 2'!AC13</f>
        <v>38141793</v>
      </c>
      <c r="AC13" s="63">
        <f>'SEMESTER 1'!AB13+'SEMESTER 2'!AD13</f>
        <v>0</v>
      </c>
      <c r="AD13" s="63">
        <f>'SEMESTER 1'!AC13+'SEMESTER 2'!AE13</f>
        <v>50443000</v>
      </c>
      <c r="AE13" s="63">
        <f>'SEMESTER 1'!AD13+'SEMESTER 2'!AF13</f>
        <v>0</v>
      </c>
      <c r="AF13" s="63">
        <f>'SEMESTER 1'!AE13+'SEMESTER 2'!AG13</f>
        <v>0</v>
      </c>
      <c r="AG13" s="63">
        <f>'SEMESTER 1'!AF13+'SEMESTER 2'!AH13</f>
        <v>84826900</v>
      </c>
      <c r="AH13" s="62">
        <f t="shared" si="3"/>
        <v>135269900</v>
      </c>
      <c r="AI13" s="63">
        <f>'SEMESTER 1'!AH13+'SEMESTER 2'!AJ13</f>
        <v>53771000</v>
      </c>
      <c r="AJ13" s="63">
        <f>'SEMESTER 1'!AI13+'SEMESTER 2'!AK13</f>
        <v>0</v>
      </c>
      <c r="AK13" s="63">
        <f>'SEMESTER 1'!AJ13+'SEMESTER 2'!AL13</f>
        <v>0</v>
      </c>
      <c r="AL13" s="62">
        <f t="shared" si="4"/>
        <v>53771000</v>
      </c>
      <c r="AM13" s="63">
        <f>'SEMESTER 1'!AL13+'SEMESTER 2'!AN13</f>
        <v>172022281</v>
      </c>
      <c r="AN13" s="63">
        <f>'SEMESTER 1'!AM13+'SEMESTER 2'!AO13</f>
        <v>310856999</v>
      </c>
      <c r="AO13" s="63">
        <f>'SEMESTER 1'!AN13+'SEMESTER 2'!AP13</f>
        <v>31100000</v>
      </c>
      <c r="AP13" s="63">
        <f>'SEMESTER 1'!AO13+'SEMESTER 2'!AQ13</f>
        <v>48399820</v>
      </c>
      <c r="AQ13" s="63">
        <f>'SEMESTER 1'!AP13+'SEMESTER 2'!AR13</f>
        <v>0</v>
      </c>
      <c r="AR13" s="62">
        <f t="shared" si="5"/>
        <v>562379100</v>
      </c>
      <c r="AS13" s="62">
        <f>'SEMESTER 2'!AT13</f>
        <v>2109567</v>
      </c>
      <c r="AT13" s="62">
        <f>'SEMESTER 2'!AU13</f>
        <v>0</v>
      </c>
      <c r="AU13" s="62">
        <f>'SEMESTER 2'!AV13</f>
        <v>0</v>
      </c>
      <c r="AV13" s="62">
        <f t="shared" si="6"/>
        <v>2109567</v>
      </c>
      <c r="AW13" s="64">
        <f t="shared" si="7"/>
        <v>0</v>
      </c>
      <c r="AX13" s="78">
        <f t="shared" si="8"/>
        <v>0</v>
      </c>
      <c r="AY13" s="65">
        <f t="shared" si="9"/>
        <v>0</v>
      </c>
      <c r="AZ13" s="65">
        <f t="shared" si="10"/>
        <v>0</v>
      </c>
      <c r="BA13" s="73">
        <f t="shared" si="20"/>
        <v>0</v>
      </c>
      <c r="BB13" s="67">
        <f t="shared" si="18"/>
        <v>0</v>
      </c>
      <c r="BC13" s="68">
        <f t="shared" si="11"/>
        <v>2109567</v>
      </c>
      <c r="BD13" s="68">
        <f t="shared" si="12"/>
        <v>0</v>
      </c>
      <c r="BE13" s="69"/>
      <c r="BF13" s="69">
        <v>6</v>
      </c>
      <c r="BG13" s="69" t="s">
        <v>68</v>
      </c>
      <c r="BH13" s="155">
        <v>562379100</v>
      </c>
      <c r="BI13" s="155">
        <v>104214000</v>
      </c>
      <c r="BJ13" s="155">
        <v>84826900</v>
      </c>
      <c r="BK13" s="157">
        <f t="shared" si="13"/>
        <v>751420000</v>
      </c>
      <c r="BL13" s="129"/>
      <c r="BM13" s="158">
        <f t="shared" si="14"/>
        <v>562379100</v>
      </c>
      <c r="BN13" s="159">
        <f t="shared" si="15"/>
        <v>104214000</v>
      </c>
      <c r="BO13" s="159">
        <f t="shared" si="16"/>
        <v>84826900</v>
      </c>
      <c r="BP13" s="95"/>
      <c r="BQ13" s="95">
        <f t="shared" ref="BQ13:BS13" si="24">BH13-BM13</f>
        <v>0</v>
      </c>
      <c r="BR13" s="95">
        <f t="shared" si="24"/>
        <v>0</v>
      </c>
      <c r="BS13" s="95">
        <f t="shared" si="24"/>
        <v>0</v>
      </c>
      <c r="BT13" s="129"/>
      <c r="BU13" s="129"/>
      <c r="BV13" s="129"/>
      <c r="BW13" s="129"/>
    </row>
    <row r="14" spans="1:75" s="72" customFormat="1" ht="27.75" customHeight="1">
      <c r="A14" s="60">
        <v>7</v>
      </c>
      <c r="B14" s="61" t="s">
        <v>69</v>
      </c>
      <c r="C14" s="62">
        <f>'SEMESTER 1'!C14</f>
        <v>1139714</v>
      </c>
      <c r="D14" s="62">
        <f>'SEMESTER 1'!D14</f>
        <v>0</v>
      </c>
      <c r="E14" s="62">
        <f>'SEMESTER 1'!E14</f>
        <v>0</v>
      </c>
      <c r="F14" s="62">
        <f t="shared" si="0"/>
        <v>1139714</v>
      </c>
      <c r="G14" s="63">
        <f>'SEMESTER 1'!G14</f>
        <v>436180000</v>
      </c>
      <c r="H14" s="63">
        <f>'SEMESTER 2'!H14</f>
        <v>436180000</v>
      </c>
      <c r="I14" s="63"/>
      <c r="J14" s="63">
        <f>'SEMESTER 1'!J14</f>
        <v>35000000</v>
      </c>
      <c r="K14" s="63">
        <f>'SEMESTER 1'!K14+'SEMESTER 2'!K14</f>
        <v>0</v>
      </c>
      <c r="L14" s="63">
        <f>'SEMESTER 1'!L14+'SEMESTER 2'!L14</f>
        <v>0</v>
      </c>
      <c r="M14" s="63">
        <f t="shared" si="1"/>
        <v>908499714</v>
      </c>
      <c r="N14" s="63">
        <f>'SEMESTER 1'!N14+'SEMESTER 2'!N14</f>
        <v>10800</v>
      </c>
      <c r="O14" s="63">
        <f>'SEMESTER 1'!O14+'SEMESTER 2'!O14</f>
        <v>694008</v>
      </c>
      <c r="P14" s="63">
        <f>'SEMESTER 1'!P14+'SEMESTER 2'!P14</f>
        <v>683208</v>
      </c>
      <c r="Q14" s="63">
        <f>'SEMESTER 2'!R14</f>
        <v>0</v>
      </c>
      <c r="R14" s="63">
        <f>'SEMESTER 1'!Q14+'SEMESTER 2'!S14</f>
        <v>907360000</v>
      </c>
      <c r="S14" s="63">
        <f>'SEMESTER 1'!R14+'SEMESTER 2'!T14</f>
        <v>0</v>
      </c>
      <c r="T14" s="63">
        <f>'SEMESTER 1'!S14+'SEMESTER 2'!U14</f>
        <v>612360000</v>
      </c>
      <c r="U14" s="63">
        <f>'SEMESTER 1'!T14+'SEMESTER 2'!V14</f>
        <v>0</v>
      </c>
      <c r="V14" s="63">
        <f>'SEMESTER 1'!U14+'SEMESTER 2'!W14</f>
        <v>28334600</v>
      </c>
      <c r="W14" s="63">
        <f>'SEMESTER 1'!V14+'SEMESTER 2'!X14</f>
        <v>260000000</v>
      </c>
      <c r="X14" s="63">
        <f>'SEMESTER 1'!W14+'SEMESTER 2'!Y14</f>
        <v>0</v>
      </c>
      <c r="Y14" s="63">
        <f>'SEMESTER 1'!X14+'SEMESTER 2'!Z14</f>
        <v>6665400</v>
      </c>
      <c r="Z14" s="63">
        <f t="shared" si="2"/>
        <v>907360000</v>
      </c>
      <c r="AA14" s="63">
        <f>'SEMESTER 1'!Z14+'SEMESTER 2'!AB14</f>
        <v>29939620</v>
      </c>
      <c r="AB14" s="63">
        <f>'SEMESTER 1'!AA14+'SEMESTER 2'!AC14</f>
        <v>29939620</v>
      </c>
      <c r="AC14" s="63">
        <f>'SEMESTER 1'!AB14+'SEMESTER 2'!AD14</f>
        <v>0</v>
      </c>
      <c r="AD14" s="63">
        <f>'SEMESTER 1'!AC14+'SEMESTER 2'!AE14</f>
        <v>99800000</v>
      </c>
      <c r="AE14" s="63">
        <f>'SEMESTER 1'!AD14+'SEMESTER 2'!AF14</f>
        <v>0</v>
      </c>
      <c r="AF14" s="63">
        <f>'SEMESTER 1'!AE14+'SEMESTER 2'!AG14</f>
        <v>0</v>
      </c>
      <c r="AG14" s="63">
        <f>'SEMESTER 1'!AF14+'SEMESTER 2'!AH14</f>
        <v>96665400</v>
      </c>
      <c r="AH14" s="62">
        <f t="shared" si="3"/>
        <v>196465400</v>
      </c>
      <c r="AI14" s="63">
        <f>'SEMESTER 1'!AH14+'SEMESTER 2'!AJ14</f>
        <v>70200000</v>
      </c>
      <c r="AJ14" s="63">
        <f>'SEMESTER 1'!AI14+'SEMESTER 2'!AK14</f>
        <v>0</v>
      </c>
      <c r="AK14" s="63">
        <f>'SEMESTER 1'!AJ14+'SEMESTER 2'!AL14</f>
        <v>0</v>
      </c>
      <c r="AL14" s="62">
        <f t="shared" si="4"/>
        <v>70200000</v>
      </c>
      <c r="AM14" s="63">
        <f>'SEMESTER 1'!AL14+'SEMESTER 2'!AN14</f>
        <v>179879900</v>
      </c>
      <c r="AN14" s="63">
        <f>'SEMESTER 1'!AM14+'SEMESTER 2'!AO14</f>
        <v>357666700</v>
      </c>
      <c r="AO14" s="63">
        <f>'SEMESTER 1'!AN14+'SEMESTER 2'!AP14</f>
        <v>52895000</v>
      </c>
      <c r="AP14" s="63">
        <f>'SEMESTER 1'!AO14+'SEMESTER 2'!AQ14</f>
        <v>50253000</v>
      </c>
      <c r="AQ14" s="63">
        <f>'SEMESTER 1'!AP14+'SEMESTER 2'!AR14</f>
        <v>0</v>
      </c>
      <c r="AR14" s="62">
        <f t="shared" si="5"/>
        <v>640694600</v>
      </c>
      <c r="AS14" s="62">
        <f>'SEMESTER 2'!AT14</f>
        <v>1139714</v>
      </c>
      <c r="AT14" s="62">
        <f>'SEMESTER 2'!AU14</f>
        <v>0</v>
      </c>
      <c r="AU14" s="62">
        <f>'SEMESTER 2'!AV14</f>
        <v>0</v>
      </c>
      <c r="AV14" s="62">
        <f t="shared" si="6"/>
        <v>1139714</v>
      </c>
      <c r="AW14" s="64">
        <f t="shared" si="7"/>
        <v>0</v>
      </c>
      <c r="AX14" s="78">
        <f t="shared" si="8"/>
        <v>0</v>
      </c>
      <c r="AY14" s="65">
        <f t="shared" si="9"/>
        <v>0</v>
      </c>
      <c r="AZ14" s="65">
        <f t="shared" si="10"/>
        <v>0</v>
      </c>
      <c r="BA14" s="73">
        <f t="shared" si="20"/>
        <v>0</v>
      </c>
      <c r="BB14" s="67">
        <f t="shared" si="18"/>
        <v>0</v>
      </c>
      <c r="BC14" s="68">
        <f t="shared" si="11"/>
        <v>1139714</v>
      </c>
      <c r="BD14" s="68">
        <f t="shared" si="12"/>
        <v>0</v>
      </c>
      <c r="BE14" s="69"/>
      <c r="BF14" s="69">
        <v>7</v>
      </c>
      <c r="BG14" s="69" t="s">
        <v>69</v>
      </c>
      <c r="BH14" s="155">
        <v>640694600</v>
      </c>
      <c r="BI14" s="155">
        <v>170000000</v>
      </c>
      <c r="BJ14" s="155">
        <v>96665400</v>
      </c>
      <c r="BK14" s="157">
        <f t="shared" si="13"/>
        <v>907360000</v>
      </c>
      <c r="BL14" s="129"/>
      <c r="BM14" s="158">
        <f t="shared" si="14"/>
        <v>640694600</v>
      </c>
      <c r="BN14" s="159">
        <f t="shared" si="15"/>
        <v>170000000</v>
      </c>
      <c r="BO14" s="159">
        <f t="shared" si="16"/>
        <v>96665400</v>
      </c>
      <c r="BP14" s="95"/>
      <c r="BQ14" s="95">
        <f t="shared" ref="BQ14:BS14" si="25">BH14-BM14</f>
        <v>0</v>
      </c>
      <c r="BR14" s="95">
        <f t="shared" si="25"/>
        <v>0</v>
      </c>
      <c r="BS14" s="95">
        <f t="shared" si="25"/>
        <v>0</v>
      </c>
      <c r="BT14" s="129"/>
      <c r="BU14" s="129"/>
      <c r="BV14" s="129"/>
      <c r="BW14" s="129"/>
    </row>
    <row r="15" spans="1:75" s="72" customFormat="1" ht="27.75" customHeight="1">
      <c r="A15" s="75">
        <v>8</v>
      </c>
      <c r="B15" s="76" t="s">
        <v>70</v>
      </c>
      <c r="C15" s="62">
        <f>'SEMESTER 1'!C15</f>
        <v>514101</v>
      </c>
      <c r="D15" s="62">
        <f>'SEMESTER 1'!D15</f>
        <v>0</v>
      </c>
      <c r="E15" s="62">
        <f>'SEMESTER 1'!E15</f>
        <v>0</v>
      </c>
      <c r="F15" s="74">
        <f t="shared" si="0"/>
        <v>514101</v>
      </c>
      <c r="G15" s="63">
        <f>'SEMESTER 1'!G15</f>
        <v>327700000</v>
      </c>
      <c r="H15" s="63">
        <f>'SEMESTER 2'!H15</f>
        <v>327700000</v>
      </c>
      <c r="I15" s="77"/>
      <c r="J15" s="63">
        <f>'SEMESTER 1'!J15</f>
        <v>35000000</v>
      </c>
      <c r="K15" s="63">
        <f>'SEMESTER 1'!K15+'SEMESTER 2'!K15</f>
        <v>0</v>
      </c>
      <c r="L15" s="63">
        <f>'SEMESTER 1'!L15+'SEMESTER 2'!L15</f>
        <v>0</v>
      </c>
      <c r="M15" s="77">
        <f t="shared" si="1"/>
        <v>690914101</v>
      </c>
      <c r="N15" s="63">
        <f>'SEMESTER 1'!N15+'SEMESTER 2'!N15</f>
        <v>5296</v>
      </c>
      <c r="O15" s="63">
        <f>'SEMESTER 1'!O15+'SEMESTER 2'!O15</f>
        <v>414502</v>
      </c>
      <c r="P15" s="63">
        <f>'SEMESTER 1'!P15+'SEMESTER 2'!P15</f>
        <v>409206</v>
      </c>
      <c r="Q15" s="63">
        <f>'SEMESTER 2'!R15</f>
        <v>0</v>
      </c>
      <c r="R15" s="63">
        <f>'SEMESTER 1'!Q15+'SEMESTER 2'!S15</f>
        <v>690400000</v>
      </c>
      <c r="S15" s="63">
        <f>'SEMESTER 1'!R15+'SEMESTER 2'!T15</f>
        <v>0</v>
      </c>
      <c r="T15" s="63">
        <f>'SEMESTER 1'!S15+'SEMESTER 2'!U15</f>
        <v>525461000</v>
      </c>
      <c r="U15" s="63">
        <f>'SEMESTER 1'!T15+'SEMESTER 2'!V15</f>
        <v>0</v>
      </c>
      <c r="V15" s="63">
        <f>'SEMESTER 1'!U15+'SEMESTER 2'!W15</f>
        <v>28960100</v>
      </c>
      <c r="W15" s="63">
        <f>'SEMESTER 1'!V15+'SEMESTER 2'!X15</f>
        <v>129939000</v>
      </c>
      <c r="X15" s="63">
        <f>'SEMESTER 1'!W15+'SEMESTER 2'!Y15</f>
        <v>0</v>
      </c>
      <c r="Y15" s="63">
        <f>'SEMESTER 1'!X15+'SEMESTER 2'!Z15</f>
        <v>6039900</v>
      </c>
      <c r="Z15" s="63">
        <f t="shared" si="2"/>
        <v>690400000</v>
      </c>
      <c r="AA15" s="63">
        <f>'SEMESTER 1'!Z15+'SEMESTER 2'!AB15</f>
        <v>28543111</v>
      </c>
      <c r="AB15" s="63">
        <f>'SEMESTER 1'!AA15+'SEMESTER 2'!AC15</f>
        <v>28543111</v>
      </c>
      <c r="AC15" s="63">
        <f>'SEMESTER 1'!AB15+'SEMESTER 2'!AD15</f>
        <v>0</v>
      </c>
      <c r="AD15" s="63">
        <f>'SEMESTER 1'!AC15+'SEMESTER 2'!AE15</f>
        <v>44530000</v>
      </c>
      <c r="AE15" s="63">
        <f>'SEMESTER 1'!AD15+'SEMESTER 2'!AF15</f>
        <v>0</v>
      </c>
      <c r="AF15" s="63">
        <f>'SEMESTER 1'!AE15+'SEMESTER 2'!AG15</f>
        <v>0</v>
      </c>
      <c r="AG15" s="63">
        <f>'SEMESTER 1'!AF15+'SEMESTER 2'!AH15</f>
        <v>73618900</v>
      </c>
      <c r="AH15" s="74">
        <f t="shared" si="3"/>
        <v>118148900</v>
      </c>
      <c r="AI15" s="63">
        <f>'SEMESTER 1'!AH15+'SEMESTER 2'!AJ15</f>
        <v>17830000</v>
      </c>
      <c r="AJ15" s="63">
        <f>'SEMESTER 1'!AI15+'SEMESTER 2'!AK15</f>
        <v>0</v>
      </c>
      <c r="AK15" s="63">
        <f>'SEMESTER 1'!AJ15+'SEMESTER 2'!AL15</f>
        <v>0</v>
      </c>
      <c r="AL15" s="74">
        <f t="shared" si="4"/>
        <v>17830000</v>
      </c>
      <c r="AM15" s="63">
        <f>'SEMESTER 1'!AL15+'SEMESTER 2'!AN15</f>
        <v>198126300</v>
      </c>
      <c r="AN15" s="63">
        <f>'SEMESTER 1'!AM15+'SEMESTER 2'!AO15</f>
        <v>275492500</v>
      </c>
      <c r="AO15" s="63">
        <f>'SEMESTER 1'!AN15+'SEMESTER 2'!AP15</f>
        <v>14500000</v>
      </c>
      <c r="AP15" s="63">
        <f>'SEMESTER 1'!AO15+'SEMESTER 2'!AQ15</f>
        <v>66302300</v>
      </c>
      <c r="AQ15" s="63">
        <f>'SEMESTER 1'!AP15+'SEMESTER 2'!AR15</f>
        <v>0</v>
      </c>
      <c r="AR15" s="74">
        <f t="shared" si="5"/>
        <v>554421100</v>
      </c>
      <c r="AS15" s="62">
        <f>'SEMESTER 2'!AT15</f>
        <v>514101</v>
      </c>
      <c r="AT15" s="62">
        <f>'SEMESTER 2'!AU15</f>
        <v>0</v>
      </c>
      <c r="AU15" s="62">
        <f>'SEMESTER 2'!AV15</f>
        <v>0</v>
      </c>
      <c r="AV15" s="74">
        <f t="shared" si="6"/>
        <v>514101</v>
      </c>
      <c r="AW15" s="64">
        <f t="shared" si="7"/>
        <v>0</v>
      </c>
      <c r="AX15" s="78">
        <f t="shared" si="8"/>
        <v>0</v>
      </c>
      <c r="AY15" s="65">
        <f t="shared" si="9"/>
        <v>0</v>
      </c>
      <c r="AZ15" s="79">
        <f t="shared" si="10"/>
        <v>0</v>
      </c>
      <c r="BA15" s="81">
        <f t="shared" si="20"/>
        <v>0</v>
      </c>
      <c r="BB15" s="82">
        <f t="shared" si="18"/>
        <v>0</v>
      </c>
      <c r="BC15" s="83">
        <f t="shared" si="11"/>
        <v>514101</v>
      </c>
      <c r="BD15" s="83">
        <f t="shared" si="12"/>
        <v>0</v>
      </c>
      <c r="BE15" s="70"/>
      <c r="BF15" s="70">
        <v>8</v>
      </c>
      <c r="BG15" s="70" t="s">
        <v>70</v>
      </c>
      <c r="BH15" s="155">
        <v>554421100</v>
      </c>
      <c r="BI15" s="155">
        <v>62360000</v>
      </c>
      <c r="BJ15" s="155">
        <v>73618900</v>
      </c>
      <c r="BK15" s="157">
        <f t="shared" si="13"/>
        <v>690400000</v>
      </c>
      <c r="BL15" s="129"/>
      <c r="BM15" s="158">
        <f t="shared" si="14"/>
        <v>554421100</v>
      </c>
      <c r="BN15" s="159">
        <f t="shared" si="15"/>
        <v>62360000</v>
      </c>
      <c r="BO15" s="159">
        <f t="shared" si="16"/>
        <v>73618900</v>
      </c>
      <c r="BP15" s="95"/>
      <c r="BQ15" s="95">
        <f t="shared" ref="BQ15:BS15" si="26">BH15-BM15</f>
        <v>0</v>
      </c>
      <c r="BR15" s="95">
        <f t="shared" si="26"/>
        <v>0</v>
      </c>
      <c r="BS15" s="95">
        <f t="shared" si="26"/>
        <v>0</v>
      </c>
      <c r="BT15" s="129"/>
      <c r="BU15" s="129"/>
      <c r="BV15" s="129"/>
      <c r="BW15" s="129"/>
    </row>
    <row r="16" spans="1:75" s="72" customFormat="1" ht="27.75" customHeight="1">
      <c r="A16" s="60">
        <v>9</v>
      </c>
      <c r="B16" s="61" t="s">
        <v>71</v>
      </c>
      <c r="C16" s="62">
        <f>'SEMESTER 1'!C16</f>
        <v>157434</v>
      </c>
      <c r="D16" s="62">
        <f>'SEMESTER 1'!D16</f>
        <v>0</v>
      </c>
      <c r="E16" s="62">
        <f>'SEMESTER 1'!E16</f>
        <v>0</v>
      </c>
      <c r="F16" s="62">
        <f t="shared" si="0"/>
        <v>157434</v>
      </c>
      <c r="G16" s="63">
        <f>'SEMESTER 1'!G16</f>
        <v>189840000</v>
      </c>
      <c r="H16" s="63">
        <f>'SEMESTER 2'!H16</f>
        <v>189840000</v>
      </c>
      <c r="I16" s="63"/>
      <c r="J16" s="63">
        <f>'SEMESTER 1'!J16</f>
        <v>0</v>
      </c>
      <c r="K16" s="63">
        <f>'SEMESTER 1'!K16+'SEMESTER 2'!K16</f>
        <v>0</v>
      </c>
      <c r="L16" s="63">
        <f>'SEMESTER 1'!L16+'SEMESTER 2'!L16</f>
        <v>0</v>
      </c>
      <c r="M16" s="63">
        <f t="shared" si="1"/>
        <v>379837434</v>
      </c>
      <c r="N16" s="63">
        <f>'SEMESTER 1'!N16+'SEMESTER 2'!N16</f>
        <v>5977</v>
      </c>
      <c r="O16" s="63">
        <f>'SEMESTER 1'!O16+'SEMESTER 2'!O16</f>
        <v>306463</v>
      </c>
      <c r="P16" s="63">
        <f>'SEMESTER 1'!P16+'SEMESTER 2'!P16</f>
        <v>300486</v>
      </c>
      <c r="Q16" s="63">
        <f>'SEMESTER 2'!R16</f>
        <v>0</v>
      </c>
      <c r="R16" s="63">
        <f>'SEMESTER 1'!Q16+'SEMESTER 2'!S16</f>
        <v>379680000</v>
      </c>
      <c r="S16" s="63">
        <f>'SEMESTER 1'!R16+'SEMESTER 2'!T16</f>
        <v>0</v>
      </c>
      <c r="T16" s="63">
        <f>'SEMESTER 1'!S16+'SEMESTER 2'!U16</f>
        <v>281234000</v>
      </c>
      <c r="U16" s="63">
        <f>'SEMESTER 1'!T16+'SEMESTER 2'!V16</f>
        <v>0</v>
      </c>
      <c r="V16" s="63">
        <f>'SEMESTER 1'!U16+'SEMESTER 2'!W16</f>
        <v>0</v>
      </c>
      <c r="W16" s="63">
        <f>'SEMESTER 1'!V16+'SEMESTER 2'!X16</f>
        <v>98446000</v>
      </c>
      <c r="X16" s="63">
        <f>'SEMESTER 1'!W16+'SEMESTER 2'!Y16</f>
        <v>0</v>
      </c>
      <c r="Y16" s="63">
        <f>'SEMESTER 1'!X16+'SEMESTER 2'!Z16</f>
        <v>0</v>
      </c>
      <c r="Z16" s="63">
        <f t="shared" si="2"/>
        <v>379680000</v>
      </c>
      <c r="AA16" s="63">
        <f>'SEMESTER 1'!Z16+'SEMESTER 2'!AB16</f>
        <v>20239792</v>
      </c>
      <c r="AB16" s="63">
        <f>'SEMESTER 1'!AA16+'SEMESTER 2'!AC16</f>
        <v>20239792</v>
      </c>
      <c r="AC16" s="63">
        <f>'SEMESTER 1'!AB16+'SEMESTER 2'!AD16</f>
        <v>0</v>
      </c>
      <c r="AD16" s="63">
        <f>'SEMESTER 1'!AC16+'SEMESTER 2'!AE16</f>
        <v>11500000</v>
      </c>
      <c r="AE16" s="63">
        <f>'SEMESTER 1'!AD16+'SEMESTER 2'!AF16</f>
        <v>0</v>
      </c>
      <c r="AF16" s="63">
        <f>'SEMESTER 1'!AE16+'SEMESTER 2'!AG16</f>
        <v>0</v>
      </c>
      <c r="AG16" s="63">
        <f>'SEMESTER 1'!AF16+'SEMESTER 2'!AH16</f>
        <v>38846000</v>
      </c>
      <c r="AH16" s="62">
        <f t="shared" si="3"/>
        <v>50346000</v>
      </c>
      <c r="AI16" s="63">
        <f>'SEMESTER 1'!AH16+'SEMESTER 2'!AJ16</f>
        <v>48100000</v>
      </c>
      <c r="AJ16" s="63">
        <f>'SEMESTER 1'!AI16+'SEMESTER 2'!AK16</f>
        <v>0</v>
      </c>
      <c r="AK16" s="63">
        <f>'SEMESTER 1'!AJ16+'SEMESTER 2'!AL16</f>
        <v>0</v>
      </c>
      <c r="AL16" s="62">
        <f t="shared" si="4"/>
        <v>48100000</v>
      </c>
      <c r="AM16" s="63">
        <f>'SEMESTER 1'!AL16+'SEMESTER 2'!AN16</f>
        <v>174441800</v>
      </c>
      <c r="AN16" s="63">
        <f>'SEMESTER 1'!AM16+'SEMESTER 2'!AO16</f>
        <v>94500000</v>
      </c>
      <c r="AO16" s="63">
        <f>'SEMESTER 1'!AN16+'SEMESTER 2'!AP16</f>
        <v>5300000</v>
      </c>
      <c r="AP16" s="63">
        <f>'SEMESTER 1'!AO16+'SEMESTER 2'!AQ16</f>
        <v>6992200</v>
      </c>
      <c r="AQ16" s="63">
        <f>'SEMESTER 1'!AP16+'SEMESTER 2'!AR16</f>
        <v>0</v>
      </c>
      <c r="AR16" s="62">
        <f t="shared" si="5"/>
        <v>281234000</v>
      </c>
      <c r="AS16" s="62">
        <f>'SEMESTER 2'!AT16</f>
        <v>157434</v>
      </c>
      <c r="AT16" s="62">
        <f>'SEMESTER 2'!AU16</f>
        <v>0</v>
      </c>
      <c r="AU16" s="62">
        <f>'SEMESTER 2'!AV16</f>
        <v>0</v>
      </c>
      <c r="AV16" s="62">
        <f t="shared" si="6"/>
        <v>157434</v>
      </c>
      <c r="AW16" s="64">
        <f t="shared" si="7"/>
        <v>0</v>
      </c>
      <c r="AX16" s="78">
        <f t="shared" si="8"/>
        <v>0</v>
      </c>
      <c r="AY16" s="65">
        <f t="shared" si="9"/>
        <v>0</v>
      </c>
      <c r="AZ16" s="65">
        <f t="shared" si="10"/>
        <v>0</v>
      </c>
      <c r="BA16" s="73">
        <f t="shared" si="20"/>
        <v>0</v>
      </c>
      <c r="BB16" s="67">
        <f t="shared" si="18"/>
        <v>0</v>
      </c>
      <c r="BC16" s="68">
        <f t="shared" si="11"/>
        <v>157434</v>
      </c>
      <c r="BD16" s="68">
        <f t="shared" si="12"/>
        <v>0</v>
      </c>
      <c r="BE16" s="69"/>
      <c r="BF16" s="69">
        <v>9</v>
      </c>
      <c r="BG16" s="69" t="s">
        <v>71</v>
      </c>
      <c r="BH16" s="155">
        <v>281234000</v>
      </c>
      <c r="BI16" s="155">
        <v>59600000</v>
      </c>
      <c r="BJ16" s="155">
        <v>38846000</v>
      </c>
      <c r="BK16" s="157">
        <f t="shared" si="13"/>
        <v>379680000</v>
      </c>
      <c r="BL16" s="129"/>
      <c r="BM16" s="158">
        <f t="shared" si="14"/>
        <v>281234000</v>
      </c>
      <c r="BN16" s="159">
        <f t="shared" si="15"/>
        <v>59600000</v>
      </c>
      <c r="BO16" s="159">
        <f t="shared" si="16"/>
        <v>38846000</v>
      </c>
      <c r="BP16" s="95"/>
      <c r="BQ16" s="95">
        <f t="shared" ref="BQ16:BS16" si="27">BH16-BM16</f>
        <v>0</v>
      </c>
      <c r="BR16" s="95">
        <f t="shared" si="27"/>
        <v>0</v>
      </c>
      <c r="BS16" s="95">
        <f t="shared" si="27"/>
        <v>0</v>
      </c>
      <c r="BT16" s="129"/>
      <c r="BU16" s="129"/>
      <c r="BV16" s="129"/>
      <c r="BW16" s="129"/>
    </row>
    <row r="17" spans="1:75" s="72" customFormat="1" ht="27.75" customHeight="1">
      <c r="A17" s="60">
        <v>10</v>
      </c>
      <c r="B17" s="61" t="s">
        <v>72</v>
      </c>
      <c r="C17" s="62">
        <f>'SEMESTER 1'!C17</f>
        <v>262496</v>
      </c>
      <c r="D17" s="62">
        <f>'SEMESTER 1'!D17</f>
        <v>0</v>
      </c>
      <c r="E17" s="62">
        <f>'SEMESTER 1'!E17</f>
        <v>0</v>
      </c>
      <c r="F17" s="62">
        <f t="shared" si="0"/>
        <v>262496</v>
      </c>
      <c r="G17" s="63">
        <f>'SEMESTER 1'!G17</f>
        <v>238995000</v>
      </c>
      <c r="H17" s="63">
        <f>'SEMESTER 2'!H17</f>
        <v>238995000</v>
      </c>
      <c r="I17" s="63"/>
      <c r="J17" s="63">
        <f>'SEMESTER 1'!J17</f>
        <v>35000000</v>
      </c>
      <c r="K17" s="63">
        <f>'SEMESTER 1'!K17+'SEMESTER 2'!K17</f>
        <v>0</v>
      </c>
      <c r="L17" s="63">
        <f>'SEMESTER 1'!L17+'SEMESTER 2'!L17</f>
        <v>0</v>
      </c>
      <c r="M17" s="63">
        <f t="shared" si="1"/>
        <v>513252496</v>
      </c>
      <c r="N17" s="63">
        <f>'SEMESTER 1'!N17+'SEMESTER 2'!N17</f>
        <v>6482</v>
      </c>
      <c r="O17" s="63">
        <f>'SEMESTER 1'!O17+'SEMESTER 2'!O17</f>
        <v>412529</v>
      </c>
      <c r="P17" s="63">
        <f>'SEMESTER 1'!P17+'SEMESTER 2'!P17</f>
        <v>406047</v>
      </c>
      <c r="Q17" s="63">
        <f>'SEMESTER 2'!R17</f>
        <v>0</v>
      </c>
      <c r="R17" s="63">
        <f>'SEMESTER 1'!Q17+'SEMESTER 2'!S17</f>
        <v>512990000</v>
      </c>
      <c r="S17" s="63">
        <f>'SEMESTER 1'!R17+'SEMESTER 2'!T17</f>
        <v>0</v>
      </c>
      <c r="T17" s="63">
        <f>'SEMESTER 1'!S17+'SEMESTER 2'!U17</f>
        <v>330997000</v>
      </c>
      <c r="U17" s="63">
        <f>'SEMESTER 1'!T17+'SEMESTER 2'!V17</f>
        <v>0</v>
      </c>
      <c r="V17" s="63">
        <f>'SEMESTER 1'!U17+'SEMESTER 2'!W17</f>
        <v>25822800</v>
      </c>
      <c r="W17" s="63">
        <f>'SEMESTER 1'!V17+'SEMESTER 2'!X17</f>
        <v>146993000</v>
      </c>
      <c r="X17" s="63">
        <f>'SEMESTER 1'!W17+'SEMESTER 2'!Y17</f>
        <v>0</v>
      </c>
      <c r="Y17" s="63">
        <f>'SEMESTER 1'!X17+'SEMESTER 2'!Z17</f>
        <v>9177200</v>
      </c>
      <c r="Z17" s="63">
        <f t="shared" si="2"/>
        <v>512990000</v>
      </c>
      <c r="AA17" s="63">
        <f>'SEMESTER 1'!Z17+'SEMESTER 2'!AB17</f>
        <v>32860554</v>
      </c>
      <c r="AB17" s="63">
        <f>'SEMESTER 1'!AA17+'SEMESTER 2'!AC17</f>
        <v>32860554</v>
      </c>
      <c r="AC17" s="63">
        <f>'SEMESTER 1'!AB17+'SEMESTER 2'!AD17</f>
        <v>0</v>
      </c>
      <c r="AD17" s="63">
        <f>'SEMESTER 1'!AC17+'SEMESTER 2'!AE17</f>
        <v>61754000</v>
      </c>
      <c r="AE17" s="63">
        <f>'SEMESTER 1'!AD17+'SEMESTER 2'!AF17</f>
        <v>0</v>
      </c>
      <c r="AF17" s="63">
        <f>'SEMESTER 1'!AE17+'SEMESTER 2'!AG17</f>
        <v>0</v>
      </c>
      <c r="AG17" s="63">
        <f>'SEMESTER 1'!AF17+'SEMESTER 2'!AH17</f>
        <v>78177200</v>
      </c>
      <c r="AH17" s="62">
        <f t="shared" si="3"/>
        <v>139931200</v>
      </c>
      <c r="AI17" s="63">
        <f>'SEMESTER 1'!AH17+'SEMESTER 2'!AJ17</f>
        <v>16239000</v>
      </c>
      <c r="AJ17" s="63">
        <f>'SEMESTER 1'!AI17+'SEMESTER 2'!AK17</f>
        <v>0</v>
      </c>
      <c r="AK17" s="63">
        <f>'SEMESTER 1'!AJ17+'SEMESTER 2'!AL17</f>
        <v>0</v>
      </c>
      <c r="AL17" s="62">
        <f t="shared" si="4"/>
        <v>16239000</v>
      </c>
      <c r="AM17" s="63">
        <f>'SEMESTER 1'!AL17+'SEMESTER 2'!AN17</f>
        <v>239377100</v>
      </c>
      <c r="AN17" s="63">
        <f>'SEMESTER 1'!AM17+'SEMESTER 2'!AO17</f>
        <v>43036700</v>
      </c>
      <c r="AO17" s="63">
        <f>'SEMESTER 1'!AN17+'SEMESTER 2'!AP17</f>
        <v>31040000</v>
      </c>
      <c r="AP17" s="63">
        <f>'SEMESTER 1'!AO17+'SEMESTER 2'!AQ17</f>
        <v>43366000</v>
      </c>
      <c r="AQ17" s="63">
        <f>'SEMESTER 1'!AP17+'SEMESTER 2'!AR17</f>
        <v>0</v>
      </c>
      <c r="AR17" s="62">
        <f t="shared" si="5"/>
        <v>356819800</v>
      </c>
      <c r="AS17" s="62">
        <f>'SEMESTER 2'!AT17</f>
        <v>262496</v>
      </c>
      <c r="AT17" s="62">
        <f>'SEMESTER 2'!AU17</f>
        <v>0</v>
      </c>
      <c r="AU17" s="62">
        <f>'SEMESTER 2'!AV17</f>
        <v>0</v>
      </c>
      <c r="AV17" s="62">
        <f t="shared" si="6"/>
        <v>262496</v>
      </c>
      <c r="AW17" s="64">
        <f t="shared" si="7"/>
        <v>0</v>
      </c>
      <c r="AX17" s="78">
        <f t="shared" si="8"/>
        <v>0</v>
      </c>
      <c r="AY17" s="65">
        <f t="shared" si="9"/>
        <v>0</v>
      </c>
      <c r="AZ17" s="65">
        <f t="shared" si="10"/>
        <v>0</v>
      </c>
      <c r="BA17" s="73">
        <f t="shared" si="20"/>
        <v>0</v>
      </c>
      <c r="BB17" s="67">
        <f t="shared" si="18"/>
        <v>0</v>
      </c>
      <c r="BC17" s="68">
        <f t="shared" si="11"/>
        <v>262496</v>
      </c>
      <c r="BD17" s="68">
        <f t="shared" si="12"/>
        <v>0</v>
      </c>
      <c r="BE17" s="69"/>
      <c r="BF17" s="69">
        <v>10</v>
      </c>
      <c r="BG17" s="69" t="s">
        <v>72</v>
      </c>
      <c r="BH17" s="155">
        <v>356819800</v>
      </c>
      <c r="BI17" s="155">
        <v>77993000</v>
      </c>
      <c r="BJ17" s="155">
        <v>78177200</v>
      </c>
      <c r="BK17" s="157">
        <f t="shared" si="13"/>
        <v>512990000</v>
      </c>
      <c r="BL17" s="129"/>
      <c r="BM17" s="158">
        <f t="shared" si="14"/>
        <v>356819800</v>
      </c>
      <c r="BN17" s="159">
        <f t="shared" si="15"/>
        <v>77993000</v>
      </c>
      <c r="BO17" s="159">
        <f t="shared" si="16"/>
        <v>78177200</v>
      </c>
      <c r="BP17" s="95"/>
      <c r="BQ17" s="95">
        <f t="shared" ref="BQ17:BS17" si="28">BH17-BM17</f>
        <v>0</v>
      </c>
      <c r="BR17" s="95">
        <f t="shared" si="28"/>
        <v>0</v>
      </c>
      <c r="BS17" s="95">
        <f t="shared" si="28"/>
        <v>0</v>
      </c>
      <c r="BT17" s="129"/>
      <c r="BU17" s="129"/>
      <c r="BV17" s="129"/>
      <c r="BW17" s="129"/>
    </row>
    <row r="18" spans="1:75" s="72" customFormat="1" ht="27.75" customHeight="1">
      <c r="A18" s="60">
        <v>11</v>
      </c>
      <c r="B18" s="85" t="s">
        <v>73</v>
      </c>
      <c r="C18" s="62">
        <f>'SEMESTER 1'!C18</f>
        <v>1130423</v>
      </c>
      <c r="D18" s="62">
        <f>'SEMESTER 1'!D18</f>
        <v>0</v>
      </c>
      <c r="E18" s="62">
        <f>'SEMESTER 1'!E18</f>
        <v>0</v>
      </c>
      <c r="F18" s="62">
        <f t="shared" si="0"/>
        <v>1130423</v>
      </c>
      <c r="G18" s="63">
        <f>'SEMESTER 1'!G18</f>
        <v>292670000</v>
      </c>
      <c r="H18" s="63">
        <f>'SEMESTER 2'!H18</f>
        <v>292670000</v>
      </c>
      <c r="I18" s="63"/>
      <c r="J18" s="63">
        <f>'SEMESTER 1'!J18</f>
        <v>0</v>
      </c>
      <c r="K18" s="63">
        <f>'SEMESTER 1'!K18+'SEMESTER 2'!K18</f>
        <v>0</v>
      </c>
      <c r="L18" s="63">
        <f>'SEMESTER 1'!L18+'SEMESTER 2'!L18</f>
        <v>0</v>
      </c>
      <c r="M18" s="63">
        <f t="shared" si="1"/>
        <v>586470423</v>
      </c>
      <c r="N18" s="63">
        <f>'SEMESTER 1'!N18+'SEMESTER 2'!N18</f>
        <v>6224</v>
      </c>
      <c r="O18" s="63">
        <f>'SEMESTER 1'!O18+'SEMESTER 2'!O18</f>
        <v>439905</v>
      </c>
      <c r="P18" s="63">
        <f>'SEMESTER 1'!P18+'SEMESTER 2'!P18</f>
        <v>433681</v>
      </c>
      <c r="Q18" s="63">
        <f>'SEMESTER 2'!R18</f>
        <v>0</v>
      </c>
      <c r="R18" s="63">
        <f>'SEMESTER 1'!Q18+'SEMESTER 2'!S18</f>
        <v>585340000</v>
      </c>
      <c r="S18" s="63">
        <f>'SEMESTER 1'!R18+'SEMESTER 2'!T18</f>
        <v>0</v>
      </c>
      <c r="T18" s="63">
        <f>'SEMESTER 1'!S18+'SEMESTER 2'!U18</f>
        <v>325354200</v>
      </c>
      <c r="U18" s="63">
        <f>'SEMESTER 1'!T18+'SEMESTER 2'!V18</f>
        <v>0</v>
      </c>
      <c r="V18" s="63">
        <f>'SEMESTER 1'!U18+'SEMESTER 2'!W18</f>
        <v>0</v>
      </c>
      <c r="W18" s="63">
        <f>'SEMESTER 1'!V18+'SEMESTER 2'!X18</f>
        <v>259985800</v>
      </c>
      <c r="X18" s="63">
        <f>'SEMESTER 1'!W18+'SEMESTER 2'!Y18</f>
        <v>0</v>
      </c>
      <c r="Y18" s="63">
        <f>'SEMESTER 1'!X18+'SEMESTER 2'!Z18</f>
        <v>0</v>
      </c>
      <c r="Z18" s="63">
        <f t="shared" si="2"/>
        <v>585340000</v>
      </c>
      <c r="AA18" s="63">
        <f>'SEMESTER 1'!Z18+'SEMESTER 2'!AB18</f>
        <v>40286881</v>
      </c>
      <c r="AB18" s="63">
        <f>'SEMESTER 1'!AA18+'SEMESTER 2'!AC18</f>
        <v>40286881</v>
      </c>
      <c r="AC18" s="63">
        <f>'SEMESTER 1'!AB18+'SEMESTER 2'!AD18</f>
        <v>0</v>
      </c>
      <c r="AD18" s="63">
        <f>'SEMESTER 1'!AC18+'SEMESTER 2'!AE18</f>
        <v>112230000</v>
      </c>
      <c r="AE18" s="63">
        <f>'SEMESTER 1'!AD18+'SEMESTER 2'!AF18</f>
        <v>0</v>
      </c>
      <c r="AF18" s="63">
        <f>'SEMESTER 1'!AE18+'SEMESTER 2'!AG18</f>
        <v>0</v>
      </c>
      <c r="AG18" s="63">
        <f>'SEMESTER 1'!AF18+'SEMESTER 2'!AH18</f>
        <v>85435800</v>
      </c>
      <c r="AH18" s="62">
        <f t="shared" si="3"/>
        <v>197665800</v>
      </c>
      <c r="AI18" s="63">
        <f>'SEMESTER 1'!AH18+'SEMESTER 2'!AJ18</f>
        <v>62320000</v>
      </c>
      <c r="AJ18" s="63">
        <f>'SEMESTER 1'!AI18+'SEMESTER 2'!AK18</f>
        <v>0</v>
      </c>
      <c r="AK18" s="63">
        <f>'SEMESTER 1'!AJ18+'SEMESTER 2'!AL18</f>
        <v>0</v>
      </c>
      <c r="AL18" s="62">
        <f t="shared" si="4"/>
        <v>62320000</v>
      </c>
      <c r="AM18" s="63">
        <f>'SEMESTER 1'!AL18+'SEMESTER 2'!AN18</f>
        <v>181664500</v>
      </c>
      <c r="AN18" s="63">
        <f>'SEMESTER 1'!AM18+'SEMESTER 2'!AO18</f>
        <v>139349700</v>
      </c>
      <c r="AO18" s="63">
        <f>'SEMESTER 1'!AN18+'SEMESTER 2'!AP18</f>
        <v>4340000</v>
      </c>
      <c r="AP18" s="63">
        <f>'SEMESTER 1'!AO18+'SEMESTER 2'!AQ18</f>
        <v>0</v>
      </c>
      <c r="AQ18" s="63">
        <f>'SEMESTER 1'!AP18+'SEMESTER 2'!AR18</f>
        <v>0</v>
      </c>
      <c r="AR18" s="62">
        <f t="shared" si="5"/>
        <v>325354200</v>
      </c>
      <c r="AS18" s="62">
        <f>'SEMESTER 2'!AT18</f>
        <v>1130423</v>
      </c>
      <c r="AT18" s="62">
        <f>'SEMESTER 2'!AU18</f>
        <v>0</v>
      </c>
      <c r="AU18" s="62">
        <f>'SEMESTER 2'!AV18</f>
        <v>0</v>
      </c>
      <c r="AV18" s="62">
        <f t="shared" si="6"/>
        <v>1130423</v>
      </c>
      <c r="AW18" s="64">
        <f t="shared" si="7"/>
        <v>0</v>
      </c>
      <c r="AX18" s="78">
        <f t="shared" si="8"/>
        <v>0</v>
      </c>
      <c r="AY18" s="65">
        <f t="shared" si="9"/>
        <v>0</v>
      </c>
      <c r="AZ18" s="65">
        <f t="shared" si="10"/>
        <v>0</v>
      </c>
      <c r="BA18" s="73">
        <f t="shared" si="20"/>
        <v>0</v>
      </c>
      <c r="BB18" s="67">
        <f t="shared" si="18"/>
        <v>0</v>
      </c>
      <c r="BC18" s="68">
        <f t="shared" si="11"/>
        <v>1130423</v>
      </c>
      <c r="BD18" s="68">
        <f t="shared" si="12"/>
        <v>0</v>
      </c>
      <c r="BE18" s="69"/>
      <c r="BF18" s="69">
        <v>11</v>
      </c>
      <c r="BG18" s="69" t="s">
        <v>73</v>
      </c>
      <c r="BH18" s="155">
        <v>325354200</v>
      </c>
      <c r="BI18" s="155">
        <v>174550000</v>
      </c>
      <c r="BJ18" s="155">
        <v>85435800</v>
      </c>
      <c r="BK18" s="157">
        <f t="shared" si="13"/>
        <v>585340000</v>
      </c>
      <c r="BL18" s="129"/>
      <c r="BM18" s="158">
        <f t="shared" si="14"/>
        <v>325354200</v>
      </c>
      <c r="BN18" s="159">
        <f t="shared" si="15"/>
        <v>174550000</v>
      </c>
      <c r="BO18" s="159">
        <f t="shared" si="16"/>
        <v>85435800</v>
      </c>
      <c r="BP18" s="95"/>
      <c r="BQ18" s="95">
        <f t="shared" ref="BQ18:BS18" si="29">BH18-BM18</f>
        <v>0</v>
      </c>
      <c r="BR18" s="95">
        <f t="shared" si="29"/>
        <v>0</v>
      </c>
      <c r="BS18" s="95">
        <f t="shared" si="29"/>
        <v>0</v>
      </c>
      <c r="BT18" s="129"/>
      <c r="BU18" s="129"/>
      <c r="BV18" s="129"/>
      <c r="BW18" s="129"/>
    </row>
    <row r="19" spans="1:75" s="72" customFormat="1" ht="27.75" customHeight="1">
      <c r="A19" s="60">
        <v>12</v>
      </c>
      <c r="B19" s="61" t="s">
        <v>74</v>
      </c>
      <c r="C19" s="62">
        <f>'SEMESTER 1'!C19</f>
        <v>124389</v>
      </c>
      <c r="D19" s="62">
        <f>'SEMESTER 1'!D19</f>
        <v>0</v>
      </c>
      <c r="E19" s="62">
        <f>'SEMESTER 1'!E19</f>
        <v>0</v>
      </c>
      <c r="F19" s="62">
        <f t="shared" si="0"/>
        <v>124389</v>
      </c>
      <c r="G19" s="63">
        <f>'SEMESTER 1'!G19</f>
        <v>157635000</v>
      </c>
      <c r="H19" s="63">
        <f>'SEMESTER 2'!H19</f>
        <v>157635000</v>
      </c>
      <c r="I19" s="63"/>
      <c r="J19" s="63">
        <f>'SEMESTER 1'!J19</f>
        <v>0</v>
      </c>
      <c r="K19" s="63">
        <f>'SEMESTER 1'!K19+'SEMESTER 2'!K19</f>
        <v>0</v>
      </c>
      <c r="L19" s="63">
        <f>'SEMESTER 1'!L19+'SEMESTER 2'!L19</f>
        <v>0</v>
      </c>
      <c r="M19" s="63">
        <f t="shared" si="1"/>
        <v>315394389</v>
      </c>
      <c r="N19" s="63">
        <f>'SEMESTER 1'!N19+'SEMESTER 2'!N19</f>
        <v>0</v>
      </c>
      <c r="O19" s="63">
        <f>'SEMESTER 1'!O19+'SEMESTER 2'!O19</f>
        <v>178138</v>
      </c>
      <c r="P19" s="63">
        <f>'SEMESTER 1'!P19+'SEMESTER 2'!P19</f>
        <v>175093</v>
      </c>
      <c r="Q19" s="63">
        <f>'SEMESTER 2'!R19</f>
        <v>0</v>
      </c>
      <c r="R19" s="63">
        <f>'SEMESTER 1'!Q19+'SEMESTER 2'!S19</f>
        <v>315270000</v>
      </c>
      <c r="S19" s="63">
        <f>'SEMESTER 1'!R19+'SEMESTER 2'!T19</f>
        <v>0</v>
      </c>
      <c r="T19" s="63">
        <f>'SEMESTER 1'!S19+'SEMESTER 2'!U19</f>
        <v>221534900</v>
      </c>
      <c r="U19" s="63">
        <f>'SEMESTER 1'!T19+'SEMESTER 2'!V19</f>
        <v>0</v>
      </c>
      <c r="V19" s="63">
        <f>'SEMESTER 1'!U19+'SEMESTER 2'!W19</f>
        <v>0</v>
      </c>
      <c r="W19" s="63">
        <f>'SEMESTER 1'!V19+'SEMESTER 2'!X19</f>
        <v>93735100</v>
      </c>
      <c r="X19" s="63">
        <f>'SEMESTER 1'!W19+'SEMESTER 2'!Y19</f>
        <v>0</v>
      </c>
      <c r="Y19" s="63">
        <f>'SEMESTER 1'!X19+'SEMESTER 2'!Z19</f>
        <v>0</v>
      </c>
      <c r="Z19" s="63">
        <f t="shared" si="2"/>
        <v>315270000</v>
      </c>
      <c r="AA19" s="63">
        <f>'SEMESTER 1'!Z19+'SEMESTER 2'!AB19</f>
        <v>12735986</v>
      </c>
      <c r="AB19" s="63">
        <f>'SEMESTER 1'!AA19+'SEMESTER 2'!AC19</f>
        <v>12735986</v>
      </c>
      <c r="AC19" s="63">
        <f>'SEMESTER 1'!AB19+'SEMESTER 2'!AD19</f>
        <v>0</v>
      </c>
      <c r="AD19" s="63">
        <f>'SEMESTER 1'!AC19+'SEMESTER 2'!AE19</f>
        <v>40400000</v>
      </c>
      <c r="AE19" s="63">
        <f>'SEMESTER 1'!AD19+'SEMESTER 2'!AF19</f>
        <v>0</v>
      </c>
      <c r="AF19" s="63">
        <f>'SEMESTER 1'!AE19+'SEMESTER 2'!AG19</f>
        <v>0</v>
      </c>
      <c r="AG19" s="63">
        <f>'SEMESTER 1'!AF19+'SEMESTER 2'!AH19</f>
        <v>34935100</v>
      </c>
      <c r="AH19" s="62">
        <f t="shared" si="3"/>
        <v>75335100</v>
      </c>
      <c r="AI19" s="63">
        <f>'SEMESTER 1'!AH19+'SEMESTER 2'!AJ19</f>
        <v>18400000</v>
      </c>
      <c r="AJ19" s="63">
        <f>'SEMESTER 1'!AI19+'SEMESTER 2'!AK19</f>
        <v>0</v>
      </c>
      <c r="AK19" s="63">
        <f>'SEMESTER 1'!AJ19+'SEMESTER 2'!AL19</f>
        <v>0</v>
      </c>
      <c r="AL19" s="62">
        <f t="shared" si="4"/>
        <v>18400000</v>
      </c>
      <c r="AM19" s="63">
        <f>'SEMESTER 1'!AL19+'SEMESTER 2'!AN19</f>
        <v>106880900</v>
      </c>
      <c r="AN19" s="63">
        <f>'SEMESTER 1'!AM19+'SEMESTER 2'!AO19</f>
        <v>96145000</v>
      </c>
      <c r="AO19" s="63">
        <f>'SEMESTER 1'!AN19+'SEMESTER 2'!AP19</f>
        <v>8085000</v>
      </c>
      <c r="AP19" s="63">
        <f>'SEMESTER 1'!AO19+'SEMESTER 2'!AQ19</f>
        <v>10424000</v>
      </c>
      <c r="AQ19" s="63">
        <f>'SEMESTER 1'!AP19+'SEMESTER 2'!AR19</f>
        <v>0</v>
      </c>
      <c r="AR19" s="62">
        <f t="shared" si="5"/>
        <v>221534900</v>
      </c>
      <c r="AS19" s="62">
        <f>'SEMESTER 2'!AT19</f>
        <v>127434</v>
      </c>
      <c r="AT19" s="62">
        <f>'SEMESTER 2'!AU19</f>
        <v>0</v>
      </c>
      <c r="AU19" s="62">
        <f>'SEMESTER 2'!AV19</f>
        <v>0</v>
      </c>
      <c r="AV19" s="62">
        <f t="shared" si="6"/>
        <v>127434</v>
      </c>
      <c r="AW19" s="64">
        <f t="shared" si="7"/>
        <v>0</v>
      </c>
      <c r="AX19" s="78">
        <f t="shared" si="8"/>
        <v>0</v>
      </c>
      <c r="AY19" s="65">
        <f t="shared" si="9"/>
        <v>0</v>
      </c>
      <c r="AZ19" s="65">
        <f t="shared" si="10"/>
        <v>0</v>
      </c>
      <c r="BA19" s="73">
        <f t="shared" si="20"/>
        <v>0</v>
      </c>
      <c r="BB19" s="67">
        <f t="shared" si="18"/>
        <v>0</v>
      </c>
      <c r="BC19" s="68">
        <f t="shared" si="11"/>
        <v>124389</v>
      </c>
      <c r="BD19" s="68">
        <f t="shared" si="12"/>
        <v>0</v>
      </c>
      <c r="BE19" s="69"/>
      <c r="BF19" s="69">
        <v>12</v>
      </c>
      <c r="BG19" s="69" t="s">
        <v>74</v>
      </c>
      <c r="BH19" s="155">
        <v>221534900</v>
      </c>
      <c r="BI19" s="155">
        <v>58800000</v>
      </c>
      <c r="BJ19" s="155">
        <v>34935100</v>
      </c>
      <c r="BK19" s="157">
        <f t="shared" si="13"/>
        <v>315270000</v>
      </c>
      <c r="BL19" s="129"/>
      <c r="BM19" s="158">
        <f t="shared" si="14"/>
        <v>221534900</v>
      </c>
      <c r="BN19" s="159">
        <f t="shared" si="15"/>
        <v>58800000</v>
      </c>
      <c r="BO19" s="159">
        <f t="shared" si="16"/>
        <v>34935100</v>
      </c>
      <c r="BP19" s="95"/>
      <c r="BQ19" s="95">
        <f t="shared" ref="BQ19:BS19" si="30">BH19-BM19</f>
        <v>0</v>
      </c>
      <c r="BR19" s="95">
        <f t="shared" si="30"/>
        <v>0</v>
      </c>
      <c r="BS19" s="95">
        <f t="shared" si="30"/>
        <v>0</v>
      </c>
      <c r="BT19" s="129"/>
      <c r="BU19" s="129"/>
      <c r="BV19" s="129"/>
      <c r="BW19" s="129"/>
    </row>
    <row r="20" spans="1:75" s="72" customFormat="1" ht="27.75" customHeight="1">
      <c r="A20" s="60">
        <v>13</v>
      </c>
      <c r="B20" s="61" t="s">
        <v>75</v>
      </c>
      <c r="C20" s="62">
        <f>'SEMESTER 1'!C20</f>
        <v>167143</v>
      </c>
      <c r="D20" s="62">
        <f>'SEMESTER 1'!D20</f>
        <v>0</v>
      </c>
      <c r="E20" s="62">
        <f>'SEMESTER 1'!E20</f>
        <v>0</v>
      </c>
      <c r="F20" s="62">
        <f t="shared" si="0"/>
        <v>167143</v>
      </c>
      <c r="G20" s="63">
        <f>'SEMESTER 1'!G20</f>
        <v>189275000</v>
      </c>
      <c r="H20" s="63">
        <f>'SEMESTER 2'!H20</f>
        <v>189275000</v>
      </c>
      <c r="I20" s="63"/>
      <c r="J20" s="63">
        <f>'SEMESTER 1'!J20</f>
        <v>35000000</v>
      </c>
      <c r="K20" s="63">
        <f>'SEMESTER 1'!K20+'SEMESTER 2'!K20</f>
        <v>0</v>
      </c>
      <c r="L20" s="63">
        <f>'SEMESTER 1'!L20+'SEMESTER 2'!L20</f>
        <v>0</v>
      </c>
      <c r="M20" s="63">
        <f t="shared" si="1"/>
        <v>413717143</v>
      </c>
      <c r="N20" s="63">
        <f>'SEMESTER 1'!N20+'SEMESTER 2'!N20</f>
        <v>7447</v>
      </c>
      <c r="O20" s="63">
        <f>'SEMESTER 1'!O20+'SEMESTER 2'!O20</f>
        <v>355603</v>
      </c>
      <c r="P20" s="63">
        <f>'SEMESTER 1'!P20+'SEMESTER 2'!P20</f>
        <v>348156</v>
      </c>
      <c r="Q20" s="63">
        <f>'SEMESTER 2'!R20</f>
        <v>0</v>
      </c>
      <c r="R20" s="63">
        <f>'SEMESTER 1'!Q20+'SEMESTER 2'!S20</f>
        <v>413550000</v>
      </c>
      <c r="S20" s="63">
        <f>'SEMESTER 1'!R20+'SEMESTER 2'!T20</f>
        <v>0</v>
      </c>
      <c r="T20" s="63">
        <f>'SEMESTER 1'!S20+'SEMESTER 2'!U20</f>
        <v>238277000</v>
      </c>
      <c r="U20" s="63">
        <f>'SEMESTER 1'!T20+'SEMESTER 2'!V20</f>
        <v>0</v>
      </c>
      <c r="V20" s="63">
        <f>'SEMESTER 1'!U20+'SEMESTER 2'!W20</f>
        <v>30462400</v>
      </c>
      <c r="W20" s="63">
        <f>'SEMESTER 1'!V20+'SEMESTER 2'!X20</f>
        <v>140273000</v>
      </c>
      <c r="X20" s="63">
        <f>'SEMESTER 1'!W20+'SEMESTER 2'!Y20</f>
        <v>0</v>
      </c>
      <c r="Y20" s="63">
        <f>'SEMESTER 1'!X20+'SEMESTER 2'!Z20</f>
        <v>4537600</v>
      </c>
      <c r="Z20" s="63">
        <f t="shared" si="2"/>
        <v>413550000</v>
      </c>
      <c r="AA20" s="63">
        <f>'SEMESTER 1'!Z20+'SEMESTER 2'!AB20</f>
        <v>26333892</v>
      </c>
      <c r="AB20" s="63">
        <f>'SEMESTER 1'!AA20+'SEMESTER 2'!AC20</f>
        <v>26333892</v>
      </c>
      <c r="AC20" s="63">
        <f>'SEMESTER 1'!AB20+'SEMESTER 2'!AD20</f>
        <v>0</v>
      </c>
      <c r="AD20" s="63">
        <f>'SEMESTER 1'!AC20+'SEMESTER 2'!AE20</f>
        <v>35010000</v>
      </c>
      <c r="AE20" s="63">
        <f>'SEMESTER 1'!AD20+'SEMESTER 2'!AF20</f>
        <v>0</v>
      </c>
      <c r="AF20" s="63">
        <f>'SEMESTER 1'!AE20+'SEMESTER 2'!AG20</f>
        <v>0</v>
      </c>
      <c r="AG20" s="63">
        <f>'SEMESTER 1'!AF20+'SEMESTER 2'!AH20</f>
        <v>67160600</v>
      </c>
      <c r="AH20" s="62">
        <f t="shared" si="3"/>
        <v>102170600</v>
      </c>
      <c r="AI20" s="63">
        <f>'SEMESTER 1'!AH20+'SEMESTER 2'!AJ20</f>
        <v>42640000</v>
      </c>
      <c r="AJ20" s="63">
        <f>'SEMESTER 1'!AI20+'SEMESTER 2'!AK20</f>
        <v>0</v>
      </c>
      <c r="AK20" s="63">
        <f>'SEMESTER 1'!AJ20+'SEMESTER 2'!AL20</f>
        <v>0</v>
      </c>
      <c r="AL20" s="62">
        <f t="shared" si="4"/>
        <v>42640000</v>
      </c>
      <c r="AM20" s="63">
        <f>'SEMESTER 1'!AL20+'SEMESTER 2'!AN20</f>
        <v>173577700</v>
      </c>
      <c r="AN20" s="63">
        <f>'SEMESTER 1'!AM20+'SEMESTER 2'!AO20</f>
        <v>68427700</v>
      </c>
      <c r="AO20" s="63">
        <f>'SEMESTER 1'!AN20+'SEMESTER 2'!AP20</f>
        <v>26734000</v>
      </c>
      <c r="AP20" s="63">
        <f>'SEMESTER 1'!AO20+'SEMESTER 2'!AQ20</f>
        <v>0</v>
      </c>
      <c r="AQ20" s="63">
        <f>'SEMESTER 1'!AP20+'SEMESTER 2'!AR20</f>
        <v>0</v>
      </c>
      <c r="AR20" s="62">
        <f t="shared" si="5"/>
        <v>268739400</v>
      </c>
      <c r="AS20" s="62">
        <f>'SEMESTER 2'!AT20</f>
        <v>167143</v>
      </c>
      <c r="AT20" s="62">
        <f>'SEMESTER 2'!AU20</f>
        <v>0</v>
      </c>
      <c r="AU20" s="62">
        <f>'SEMESTER 2'!AV20</f>
        <v>0</v>
      </c>
      <c r="AV20" s="62">
        <f t="shared" si="6"/>
        <v>167143</v>
      </c>
      <c r="AW20" s="64">
        <f t="shared" si="7"/>
        <v>0</v>
      </c>
      <c r="AX20" s="78">
        <f t="shared" si="8"/>
        <v>0</v>
      </c>
      <c r="AY20" s="65">
        <f t="shared" si="9"/>
        <v>0</v>
      </c>
      <c r="AZ20" s="65">
        <f t="shared" si="10"/>
        <v>0</v>
      </c>
      <c r="BA20" s="73">
        <f t="shared" si="20"/>
        <v>0</v>
      </c>
      <c r="BB20" s="67">
        <f t="shared" si="18"/>
        <v>0</v>
      </c>
      <c r="BC20" s="68">
        <f t="shared" si="11"/>
        <v>167143</v>
      </c>
      <c r="BD20" s="68">
        <f t="shared" si="12"/>
        <v>0</v>
      </c>
      <c r="BE20" s="69"/>
      <c r="BF20" s="69">
        <v>13</v>
      </c>
      <c r="BG20" s="69" t="s">
        <v>75</v>
      </c>
      <c r="BH20" s="155">
        <v>268739400</v>
      </c>
      <c r="BI20" s="155">
        <v>77650000</v>
      </c>
      <c r="BJ20" s="155">
        <v>67160600</v>
      </c>
      <c r="BK20" s="157">
        <f t="shared" si="13"/>
        <v>413550000</v>
      </c>
      <c r="BL20" s="129"/>
      <c r="BM20" s="158">
        <f t="shared" si="14"/>
        <v>268739400</v>
      </c>
      <c r="BN20" s="159">
        <f t="shared" si="15"/>
        <v>77650000</v>
      </c>
      <c r="BO20" s="159">
        <f t="shared" si="16"/>
        <v>67160600</v>
      </c>
      <c r="BP20" s="95"/>
      <c r="BQ20" s="95">
        <f t="shared" ref="BQ20:BS20" si="31">BH20-BM20</f>
        <v>0</v>
      </c>
      <c r="BR20" s="95">
        <f t="shared" si="31"/>
        <v>0</v>
      </c>
      <c r="BS20" s="95">
        <f t="shared" si="31"/>
        <v>0</v>
      </c>
      <c r="BT20" s="129"/>
      <c r="BU20" s="129"/>
      <c r="BV20" s="129"/>
      <c r="BW20" s="129"/>
    </row>
    <row r="21" spans="1:75" s="72" customFormat="1" ht="27.75" customHeight="1">
      <c r="A21" s="60">
        <v>14</v>
      </c>
      <c r="B21" s="61" t="s">
        <v>76</v>
      </c>
      <c r="C21" s="62">
        <f>'SEMESTER 1'!C21</f>
        <v>201053</v>
      </c>
      <c r="D21" s="62">
        <f>'SEMESTER 1'!D21</f>
        <v>0</v>
      </c>
      <c r="E21" s="62">
        <f>'SEMESTER 1'!E21</f>
        <v>0</v>
      </c>
      <c r="F21" s="62">
        <f t="shared" si="0"/>
        <v>201053</v>
      </c>
      <c r="G21" s="63">
        <f>'SEMESTER 1'!G21</f>
        <v>453695000</v>
      </c>
      <c r="H21" s="63">
        <f>'SEMESTER 2'!H21</f>
        <v>453695000</v>
      </c>
      <c r="I21" s="63"/>
      <c r="J21" s="63">
        <f>'SEMESTER 1'!J21</f>
        <v>35000000</v>
      </c>
      <c r="K21" s="63">
        <f>'SEMESTER 1'!K21+'SEMESTER 2'!K21</f>
        <v>0</v>
      </c>
      <c r="L21" s="63">
        <f>'SEMESTER 1'!L21+'SEMESTER 2'!L21</f>
        <v>0</v>
      </c>
      <c r="M21" s="63">
        <f t="shared" si="1"/>
        <v>942591053</v>
      </c>
      <c r="N21" s="63">
        <f>'SEMESTER 1'!N21+'SEMESTER 2'!N21</f>
        <v>4304</v>
      </c>
      <c r="O21" s="63">
        <f>'SEMESTER 1'!O21+'SEMESTER 2'!O21</f>
        <v>480679</v>
      </c>
      <c r="P21" s="63">
        <f>'SEMESTER 1'!P21+'SEMESTER 2'!P21</f>
        <v>476375</v>
      </c>
      <c r="Q21" s="63">
        <f>'SEMESTER 2'!R21</f>
        <v>0</v>
      </c>
      <c r="R21" s="63">
        <f>'SEMESTER 1'!Q21+'SEMESTER 2'!S21</f>
        <v>942390000</v>
      </c>
      <c r="S21" s="63">
        <f>'SEMESTER 1'!R21+'SEMESTER 2'!T21</f>
        <v>0</v>
      </c>
      <c r="T21" s="63">
        <f>'SEMESTER 1'!S21+'SEMESTER 2'!U21</f>
        <v>516931200</v>
      </c>
      <c r="U21" s="63">
        <f>'SEMESTER 1'!T21+'SEMESTER 2'!V21</f>
        <v>0</v>
      </c>
      <c r="V21" s="63">
        <f>'SEMESTER 1'!U21+'SEMESTER 2'!W21</f>
        <v>28106500</v>
      </c>
      <c r="W21" s="63">
        <f>'SEMESTER 1'!V21+'SEMESTER 2'!X21</f>
        <v>390458800</v>
      </c>
      <c r="X21" s="63">
        <f>'SEMESTER 1'!W21+'SEMESTER 2'!Y21</f>
        <v>0</v>
      </c>
      <c r="Y21" s="63">
        <f>'SEMESTER 1'!X21+'SEMESTER 2'!Z21</f>
        <v>6893500</v>
      </c>
      <c r="Z21" s="63">
        <f t="shared" si="2"/>
        <v>942390000</v>
      </c>
      <c r="AA21" s="63">
        <f>'SEMESTER 1'!Z21+'SEMESTER 2'!AB21</f>
        <v>54126535</v>
      </c>
      <c r="AB21" s="63">
        <f>'SEMESTER 1'!AA21+'SEMESTER 2'!AC21</f>
        <v>54126535</v>
      </c>
      <c r="AC21" s="63">
        <f>'SEMESTER 1'!AB21+'SEMESTER 2'!AD21</f>
        <v>0</v>
      </c>
      <c r="AD21" s="63">
        <f>'SEMESTER 1'!AC21+'SEMESTER 2'!AE21</f>
        <v>151943500</v>
      </c>
      <c r="AE21" s="63">
        <f>'SEMESTER 1'!AD21+'SEMESTER 2'!AF21</f>
        <v>0</v>
      </c>
      <c r="AF21" s="63">
        <f>'SEMESTER 1'!AE21+'SEMESTER 2'!AG21</f>
        <v>0</v>
      </c>
      <c r="AG21" s="63">
        <f>'SEMESTER 1'!AF21+'SEMESTER 2'!AH21</f>
        <v>181831300</v>
      </c>
      <c r="AH21" s="62">
        <f t="shared" si="3"/>
        <v>333774800</v>
      </c>
      <c r="AI21" s="63">
        <f>'SEMESTER 1'!AH21+'SEMESTER 2'!AJ21</f>
        <v>63577500</v>
      </c>
      <c r="AJ21" s="63">
        <f>'SEMESTER 1'!AI21+'SEMESTER 2'!AK21</f>
        <v>0</v>
      </c>
      <c r="AK21" s="63">
        <f>'SEMESTER 1'!AJ21+'SEMESTER 2'!AL21</f>
        <v>0</v>
      </c>
      <c r="AL21" s="62">
        <f t="shared" si="4"/>
        <v>63577500</v>
      </c>
      <c r="AM21" s="63">
        <f>'SEMESTER 1'!AL21+'SEMESTER 2'!AN21</f>
        <v>335124261</v>
      </c>
      <c r="AN21" s="63">
        <f>'SEMESTER 1'!AM21+'SEMESTER 2'!AO21</f>
        <v>140360000</v>
      </c>
      <c r="AO21" s="63">
        <f>'SEMESTER 1'!AN21+'SEMESTER 2'!AP21</f>
        <v>12340000</v>
      </c>
      <c r="AP21" s="63">
        <f>'SEMESTER 1'!AO21+'SEMESTER 2'!AQ21</f>
        <v>57213439</v>
      </c>
      <c r="AQ21" s="63">
        <f>'SEMESTER 1'!AP21+'SEMESTER 2'!AR21</f>
        <v>0</v>
      </c>
      <c r="AR21" s="62">
        <f t="shared" si="5"/>
        <v>545037700</v>
      </c>
      <c r="AS21" s="62">
        <f>'SEMESTER 2'!AT21</f>
        <v>201053</v>
      </c>
      <c r="AT21" s="62">
        <f>'SEMESTER 2'!AU21</f>
        <v>0</v>
      </c>
      <c r="AU21" s="62">
        <f>'SEMESTER 2'!AV21</f>
        <v>0</v>
      </c>
      <c r="AV21" s="62">
        <f t="shared" si="6"/>
        <v>201053</v>
      </c>
      <c r="AW21" s="64">
        <f t="shared" si="7"/>
        <v>0</v>
      </c>
      <c r="AX21" s="78">
        <f t="shared" si="8"/>
        <v>0</v>
      </c>
      <c r="AY21" s="65">
        <f t="shared" si="9"/>
        <v>0</v>
      </c>
      <c r="AZ21" s="65">
        <f t="shared" si="10"/>
        <v>0</v>
      </c>
      <c r="BA21" s="73">
        <f t="shared" si="20"/>
        <v>0</v>
      </c>
      <c r="BB21" s="67">
        <f t="shared" si="18"/>
        <v>0</v>
      </c>
      <c r="BC21" s="68">
        <f t="shared" si="11"/>
        <v>201053</v>
      </c>
      <c r="BD21" s="68">
        <f t="shared" si="12"/>
        <v>0</v>
      </c>
      <c r="BE21" s="69"/>
      <c r="BF21" s="69">
        <v>14</v>
      </c>
      <c r="BG21" s="69" t="s">
        <v>76</v>
      </c>
      <c r="BH21" s="155">
        <v>545037700</v>
      </c>
      <c r="BI21" s="155">
        <v>215521000</v>
      </c>
      <c r="BJ21" s="155">
        <v>181831300</v>
      </c>
      <c r="BK21" s="157">
        <f t="shared" si="13"/>
        <v>942390000</v>
      </c>
      <c r="BL21" s="129"/>
      <c r="BM21" s="158">
        <f t="shared" si="14"/>
        <v>545037700</v>
      </c>
      <c r="BN21" s="159">
        <f t="shared" si="15"/>
        <v>215521000</v>
      </c>
      <c r="BO21" s="159">
        <f t="shared" si="16"/>
        <v>181831300</v>
      </c>
      <c r="BP21" s="95"/>
      <c r="BQ21" s="95">
        <f t="shared" ref="BQ21:BS21" si="32">BH21-BM21</f>
        <v>0</v>
      </c>
      <c r="BR21" s="95">
        <f t="shared" si="32"/>
        <v>0</v>
      </c>
      <c r="BS21" s="95">
        <f t="shared" si="32"/>
        <v>0</v>
      </c>
      <c r="BT21" s="129"/>
      <c r="BU21" s="129"/>
      <c r="BV21" s="129"/>
      <c r="BW21" s="129"/>
    </row>
    <row r="22" spans="1:75" s="72" customFormat="1" ht="27.75" customHeight="1">
      <c r="A22" s="60">
        <v>15</v>
      </c>
      <c r="B22" s="61" t="s">
        <v>77</v>
      </c>
      <c r="C22" s="62">
        <f>'SEMESTER 1'!C22</f>
        <v>121941</v>
      </c>
      <c r="D22" s="62">
        <f>'SEMESTER 1'!D22</f>
        <v>0</v>
      </c>
      <c r="E22" s="62">
        <f>'SEMESTER 1'!E22</f>
        <v>0</v>
      </c>
      <c r="F22" s="62">
        <f t="shared" si="0"/>
        <v>121941</v>
      </c>
      <c r="G22" s="63">
        <f>'SEMESTER 1'!G22</f>
        <v>155375000</v>
      </c>
      <c r="H22" s="63">
        <f>'SEMESTER 2'!H22</f>
        <v>155375000</v>
      </c>
      <c r="I22" s="63"/>
      <c r="J22" s="63">
        <f>'SEMESTER 1'!J22</f>
        <v>35000000</v>
      </c>
      <c r="K22" s="63">
        <f>'SEMESTER 1'!K22+'SEMESTER 2'!K22</f>
        <v>0</v>
      </c>
      <c r="L22" s="63">
        <f>'SEMESTER 1'!L22+'SEMESTER 2'!L22</f>
        <v>0</v>
      </c>
      <c r="M22" s="63">
        <f t="shared" si="1"/>
        <v>345871941</v>
      </c>
      <c r="N22" s="63">
        <f>'SEMESTER 1'!N22+'SEMESTER 2'!N22</f>
        <v>0</v>
      </c>
      <c r="O22" s="63">
        <f>'SEMESTER 1'!O22+'SEMESTER 2'!O22</f>
        <v>258466</v>
      </c>
      <c r="P22" s="63">
        <f>'SEMESTER 1'!P22+'SEMESTER 2'!P22</f>
        <v>258466</v>
      </c>
      <c r="Q22" s="63">
        <f>'SEMESTER 2'!R22</f>
        <v>0</v>
      </c>
      <c r="R22" s="63">
        <f>'SEMESTER 1'!Q22+'SEMESTER 2'!S22</f>
        <v>345750000</v>
      </c>
      <c r="S22" s="63">
        <f>'SEMESTER 1'!R22+'SEMESTER 2'!T22</f>
        <v>0</v>
      </c>
      <c r="T22" s="63">
        <f>'SEMESTER 1'!S22+'SEMESTER 2'!U22</f>
        <v>220900000</v>
      </c>
      <c r="U22" s="63">
        <f>'SEMESTER 1'!T22+'SEMESTER 2'!V22</f>
        <v>0</v>
      </c>
      <c r="V22" s="63">
        <f>'SEMESTER 1'!U22+'SEMESTER 2'!W22</f>
        <v>27256700</v>
      </c>
      <c r="W22" s="63">
        <f>'SEMESTER 1'!V22+'SEMESTER 2'!X22</f>
        <v>89850000</v>
      </c>
      <c r="X22" s="63">
        <f>'SEMESTER 1'!W22+'SEMESTER 2'!Y22</f>
        <v>0</v>
      </c>
      <c r="Y22" s="63">
        <f>'SEMESTER 1'!X22+'SEMESTER 2'!Z22</f>
        <v>7743300</v>
      </c>
      <c r="Z22" s="63">
        <f t="shared" si="2"/>
        <v>345750000</v>
      </c>
      <c r="AA22" s="63">
        <f>'SEMESTER 1'!Z22+'SEMESTER 2'!AB22</f>
        <v>19685249</v>
      </c>
      <c r="AB22" s="63">
        <f>'SEMESTER 1'!AA22+'SEMESTER 2'!AC22</f>
        <v>19685249</v>
      </c>
      <c r="AC22" s="63">
        <f>'SEMESTER 1'!AB22+'SEMESTER 2'!AD22</f>
        <v>0</v>
      </c>
      <c r="AD22" s="63">
        <f>'SEMESTER 1'!AC22+'SEMESTER 2'!AE22</f>
        <v>26851000</v>
      </c>
      <c r="AE22" s="63">
        <f>'SEMESTER 1'!AD22+'SEMESTER 2'!AF22</f>
        <v>0</v>
      </c>
      <c r="AF22" s="63">
        <f>'SEMESTER 1'!AE22+'SEMESTER 2'!AG22</f>
        <v>0</v>
      </c>
      <c r="AG22" s="63">
        <f>'SEMESTER 1'!AF22+'SEMESTER 2'!AH22</f>
        <v>67743300</v>
      </c>
      <c r="AH22" s="62">
        <f t="shared" si="3"/>
        <v>94594300</v>
      </c>
      <c r="AI22" s="63">
        <f>'SEMESTER 1'!AH22+'SEMESTER 2'!AJ22</f>
        <v>2999000</v>
      </c>
      <c r="AJ22" s="63">
        <f>'SEMESTER 1'!AI22+'SEMESTER 2'!AK22</f>
        <v>0</v>
      </c>
      <c r="AK22" s="63">
        <f>'SEMESTER 1'!AJ22+'SEMESTER 2'!AL22</f>
        <v>0</v>
      </c>
      <c r="AL22" s="62">
        <f t="shared" si="4"/>
        <v>2999000</v>
      </c>
      <c r="AM22" s="63">
        <f>'SEMESTER 1'!AL22+'SEMESTER 2'!AN22</f>
        <v>167001220</v>
      </c>
      <c r="AN22" s="63">
        <f>'SEMESTER 1'!AM22+'SEMESTER 2'!AO22</f>
        <v>76515480</v>
      </c>
      <c r="AO22" s="63">
        <f>'SEMESTER 1'!AN22+'SEMESTER 2'!AP22</f>
        <v>3740000</v>
      </c>
      <c r="AP22" s="63">
        <f>'SEMESTER 1'!AO22+'SEMESTER 2'!AQ22</f>
        <v>900000</v>
      </c>
      <c r="AQ22" s="63">
        <f>'SEMESTER 1'!AP22+'SEMESTER 2'!AR22</f>
        <v>0</v>
      </c>
      <c r="AR22" s="62">
        <f t="shared" si="5"/>
        <v>248156700</v>
      </c>
      <c r="AS22" s="62">
        <f>'SEMESTER 2'!AT22</f>
        <v>121941</v>
      </c>
      <c r="AT22" s="62">
        <f>'SEMESTER 2'!AU22</f>
        <v>0</v>
      </c>
      <c r="AU22" s="62">
        <f>'SEMESTER 2'!AV22</f>
        <v>0</v>
      </c>
      <c r="AV22" s="62">
        <f t="shared" si="6"/>
        <v>121941</v>
      </c>
      <c r="AW22" s="64">
        <f t="shared" si="7"/>
        <v>0</v>
      </c>
      <c r="AX22" s="78">
        <f t="shared" si="8"/>
        <v>0</v>
      </c>
      <c r="AY22" s="65">
        <f t="shared" si="9"/>
        <v>0</v>
      </c>
      <c r="AZ22" s="65">
        <f t="shared" si="10"/>
        <v>0</v>
      </c>
      <c r="BA22" s="94">
        <f t="shared" si="20"/>
        <v>0</v>
      </c>
      <c r="BB22" s="65">
        <f t="shared" si="18"/>
        <v>0</v>
      </c>
      <c r="BC22" s="89">
        <f t="shared" si="11"/>
        <v>121941</v>
      </c>
      <c r="BD22" s="89">
        <f t="shared" si="12"/>
        <v>0</v>
      </c>
      <c r="BE22" s="90"/>
      <c r="BF22" s="90">
        <v>15</v>
      </c>
      <c r="BG22" s="90" t="s">
        <v>77</v>
      </c>
      <c r="BH22" s="155">
        <v>248156700</v>
      </c>
      <c r="BI22" s="155">
        <v>29850000</v>
      </c>
      <c r="BJ22" s="155">
        <v>67743300</v>
      </c>
      <c r="BK22" s="157">
        <f t="shared" si="13"/>
        <v>345750000</v>
      </c>
      <c r="BL22" s="129"/>
      <c r="BM22" s="158">
        <f t="shared" si="14"/>
        <v>248156700</v>
      </c>
      <c r="BN22" s="159">
        <f t="shared" si="15"/>
        <v>29850000</v>
      </c>
      <c r="BO22" s="159">
        <f t="shared" si="16"/>
        <v>67743300</v>
      </c>
      <c r="BP22" s="95"/>
      <c r="BQ22" s="95">
        <f t="shared" ref="BQ22:BS22" si="33">BH22-BM22</f>
        <v>0</v>
      </c>
      <c r="BR22" s="95">
        <f t="shared" si="33"/>
        <v>0</v>
      </c>
      <c r="BS22" s="95">
        <f t="shared" si="33"/>
        <v>0</v>
      </c>
      <c r="BT22" s="129"/>
      <c r="BU22" s="129"/>
      <c r="BV22" s="129"/>
      <c r="BW22" s="129"/>
    </row>
    <row r="23" spans="1:75" s="72" customFormat="1" ht="27.75" customHeight="1">
      <c r="A23" s="60">
        <v>16</v>
      </c>
      <c r="B23" s="61" t="s">
        <v>78</v>
      </c>
      <c r="C23" s="62">
        <f>'SEMESTER 1'!C23</f>
        <v>70576</v>
      </c>
      <c r="D23" s="62">
        <f>'SEMESTER 1'!D23</f>
        <v>0</v>
      </c>
      <c r="E23" s="62">
        <f>'SEMESTER 1'!E23</f>
        <v>0</v>
      </c>
      <c r="F23" s="62">
        <f t="shared" si="0"/>
        <v>70576</v>
      </c>
      <c r="G23" s="63">
        <f>'SEMESTER 1'!G23</f>
        <v>100005000</v>
      </c>
      <c r="H23" s="63">
        <f>'SEMESTER 2'!H23</f>
        <v>100005000</v>
      </c>
      <c r="I23" s="63"/>
      <c r="J23" s="63">
        <f>'SEMESTER 1'!J23</f>
        <v>0</v>
      </c>
      <c r="K23" s="63">
        <f>'SEMESTER 1'!K23+'SEMESTER 2'!K23</f>
        <v>0</v>
      </c>
      <c r="L23" s="63">
        <f>'SEMESTER 1'!L23+'SEMESTER 2'!L23</f>
        <v>0</v>
      </c>
      <c r="M23" s="63">
        <f t="shared" si="1"/>
        <v>200080576</v>
      </c>
      <c r="N23" s="63">
        <f>'SEMESTER 1'!N23+'SEMESTER 2'!N23</f>
        <v>0</v>
      </c>
      <c r="O23" s="63">
        <f>'SEMESTER 1'!O23+'SEMESTER 2'!O23</f>
        <v>133799</v>
      </c>
      <c r="P23" s="63">
        <f>'SEMESTER 1'!P23+'SEMESTER 2'!P23</f>
        <v>131028</v>
      </c>
      <c r="Q23" s="63">
        <f>'SEMESTER 2'!R23</f>
        <v>0</v>
      </c>
      <c r="R23" s="63">
        <f>'SEMESTER 1'!Q23+'SEMESTER 2'!S23</f>
        <v>200010000</v>
      </c>
      <c r="S23" s="63">
        <f>'SEMESTER 1'!R23+'SEMESTER 2'!T23</f>
        <v>0</v>
      </c>
      <c r="T23" s="63">
        <f>'SEMESTER 1'!S23+'SEMESTER 2'!U23</f>
        <v>132310720</v>
      </c>
      <c r="U23" s="63">
        <f>'SEMESTER 1'!T23+'SEMESTER 2'!V23</f>
        <v>0</v>
      </c>
      <c r="V23" s="63">
        <f>'SEMESTER 1'!U23+'SEMESTER 2'!W23</f>
        <v>0</v>
      </c>
      <c r="W23" s="63">
        <f>'SEMESTER 1'!V23+'SEMESTER 2'!X23</f>
        <v>67699280</v>
      </c>
      <c r="X23" s="63">
        <f>'SEMESTER 1'!W23+'SEMESTER 2'!Y23</f>
        <v>0</v>
      </c>
      <c r="Y23" s="63">
        <f>'SEMESTER 1'!X23+'SEMESTER 2'!Z23</f>
        <v>0</v>
      </c>
      <c r="Z23" s="63">
        <f t="shared" si="2"/>
        <v>200010000</v>
      </c>
      <c r="AA23" s="63">
        <f>'SEMESTER 1'!Z23+'SEMESTER 2'!AB23</f>
        <v>8064824</v>
      </c>
      <c r="AB23" s="63">
        <f>'SEMESTER 1'!AA23+'SEMESTER 2'!AC23</f>
        <v>8064824</v>
      </c>
      <c r="AC23" s="63">
        <f>'SEMESTER 1'!AB23+'SEMESTER 2'!AD23</f>
        <v>0</v>
      </c>
      <c r="AD23" s="63">
        <f>'SEMESTER 1'!AC23+'SEMESTER 2'!AE23</f>
        <v>15827000</v>
      </c>
      <c r="AE23" s="63">
        <f>'SEMESTER 1'!AD23+'SEMESTER 2'!AF23</f>
        <v>0</v>
      </c>
      <c r="AF23" s="63">
        <f>'SEMESTER 1'!AE23+'SEMESTER 2'!AG23</f>
        <v>0</v>
      </c>
      <c r="AG23" s="63">
        <f>'SEMESTER 1'!AF23+'SEMESTER 2'!AH23</f>
        <v>27175000</v>
      </c>
      <c r="AH23" s="62">
        <f t="shared" si="3"/>
        <v>43002000</v>
      </c>
      <c r="AI23" s="63">
        <f>'SEMESTER 1'!AH23+'SEMESTER 2'!AJ23</f>
        <v>24697280</v>
      </c>
      <c r="AJ23" s="63">
        <f>'SEMESTER 1'!AI23+'SEMESTER 2'!AK23</f>
        <v>0</v>
      </c>
      <c r="AK23" s="63">
        <f>'SEMESTER 1'!AJ23+'SEMESTER 2'!AL23</f>
        <v>0</v>
      </c>
      <c r="AL23" s="62">
        <f t="shared" si="4"/>
        <v>24697280</v>
      </c>
      <c r="AM23" s="63">
        <f>'SEMESTER 1'!AL23+'SEMESTER 2'!AN23</f>
        <v>83234720</v>
      </c>
      <c r="AN23" s="63">
        <f>'SEMESTER 1'!AM23+'SEMESTER 2'!AO23</f>
        <v>40676000</v>
      </c>
      <c r="AO23" s="63">
        <f>'SEMESTER 1'!AN23+'SEMESTER 2'!AP23</f>
        <v>8400000</v>
      </c>
      <c r="AP23" s="63">
        <f>'SEMESTER 1'!AO23+'SEMESTER 2'!AQ23</f>
        <v>0</v>
      </c>
      <c r="AQ23" s="63">
        <f>'SEMESTER 1'!AP23+'SEMESTER 2'!AR23</f>
        <v>0</v>
      </c>
      <c r="AR23" s="62">
        <f t="shared" si="5"/>
        <v>132310720</v>
      </c>
      <c r="AS23" s="62">
        <f>'SEMESTER 2'!AT23</f>
        <v>70576</v>
      </c>
      <c r="AT23" s="62">
        <f>'SEMESTER 2'!AU23</f>
        <v>2771</v>
      </c>
      <c r="AU23" s="62">
        <f>'SEMESTER 2'!AV23</f>
        <v>0</v>
      </c>
      <c r="AV23" s="62">
        <f t="shared" si="6"/>
        <v>73347</v>
      </c>
      <c r="AW23" s="64">
        <f t="shared" si="7"/>
        <v>0</v>
      </c>
      <c r="AX23" s="78">
        <f t="shared" si="8"/>
        <v>0</v>
      </c>
      <c r="AY23" s="65">
        <f t="shared" si="9"/>
        <v>0</v>
      </c>
      <c r="AZ23" s="65">
        <f t="shared" si="10"/>
        <v>0</v>
      </c>
      <c r="BA23" s="73">
        <f t="shared" si="20"/>
        <v>2771</v>
      </c>
      <c r="BB23" s="67">
        <f t="shared" si="18"/>
        <v>0</v>
      </c>
      <c r="BC23" s="68">
        <f t="shared" si="11"/>
        <v>70576</v>
      </c>
      <c r="BD23" s="68">
        <f t="shared" si="12"/>
        <v>0</v>
      </c>
      <c r="BE23" s="69"/>
      <c r="BF23" s="69">
        <v>16</v>
      </c>
      <c r="BG23" s="69" t="s">
        <v>78</v>
      </c>
      <c r="BH23" s="155">
        <v>132310720</v>
      </c>
      <c r="BI23" s="155">
        <v>40524280</v>
      </c>
      <c r="BJ23" s="155">
        <v>27175000</v>
      </c>
      <c r="BK23" s="157">
        <f t="shared" si="13"/>
        <v>200010000</v>
      </c>
      <c r="BL23" s="129"/>
      <c r="BM23" s="158">
        <f t="shared" si="14"/>
        <v>132310720</v>
      </c>
      <c r="BN23" s="159">
        <f t="shared" si="15"/>
        <v>40524280</v>
      </c>
      <c r="BO23" s="159">
        <f t="shared" si="16"/>
        <v>27175000</v>
      </c>
      <c r="BP23" s="95"/>
      <c r="BQ23" s="95">
        <f t="shared" ref="BQ23:BS23" si="34">BH23-BM23</f>
        <v>0</v>
      </c>
      <c r="BR23" s="95">
        <f t="shared" si="34"/>
        <v>0</v>
      </c>
      <c r="BS23" s="95">
        <f t="shared" si="34"/>
        <v>0</v>
      </c>
      <c r="BT23" s="129"/>
      <c r="BU23" s="129"/>
      <c r="BV23" s="129"/>
      <c r="BW23" s="129"/>
    </row>
    <row r="24" spans="1:75" s="72" customFormat="1" ht="27.75" customHeight="1">
      <c r="A24" s="60">
        <v>17</v>
      </c>
      <c r="B24" s="61" t="s">
        <v>79</v>
      </c>
      <c r="C24" s="62">
        <f>'SEMESTER 1'!C24</f>
        <v>219190</v>
      </c>
      <c r="D24" s="62">
        <f>'SEMESTER 1'!D24</f>
        <v>0</v>
      </c>
      <c r="E24" s="62">
        <f>'SEMESTER 1'!E24</f>
        <v>0</v>
      </c>
      <c r="F24" s="62">
        <f t="shared" si="0"/>
        <v>219190</v>
      </c>
      <c r="G24" s="63">
        <f>'SEMESTER 1'!G24</f>
        <v>69495000</v>
      </c>
      <c r="H24" s="63">
        <f>'SEMESTER 2'!H24</f>
        <v>69495000</v>
      </c>
      <c r="I24" s="63"/>
      <c r="J24" s="63">
        <f>'SEMESTER 1'!J24</f>
        <v>0</v>
      </c>
      <c r="K24" s="63">
        <f>'SEMESTER 1'!K24+'SEMESTER 2'!K24</f>
        <v>0</v>
      </c>
      <c r="L24" s="63">
        <f>'SEMESTER 1'!L24+'SEMESTER 2'!L24</f>
        <v>0</v>
      </c>
      <c r="M24" s="63">
        <f t="shared" si="1"/>
        <v>139209190</v>
      </c>
      <c r="N24" s="63">
        <f>'SEMESTER 1'!N24+'SEMESTER 2'!N24</f>
        <v>0</v>
      </c>
      <c r="O24" s="63">
        <f>'SEMESTER 1'!O24+'SEMESTER 2'!O24</f>
        <v>82905</v>
      </c>
      <c r="P24" s="63">
        <f>'SEMESTER 1'!P24+'SEMESTER 2'!P24</f>
        <v>82905</v>
      </c>
      <c r="Q24" s="63">
        <f>'SEMESTER 2'!R24</f>
        <v>0</v>
      </c>
      <c r="R24" s="63">
        <f>'SEMESTER 1'!Q24+'SEMESTER 2'!S24</f>
        <v>138990000</v>
      </c>
      <c r="S24" s="63">
        <f>'SEMESTER 1'!R24+'SEMESTER 2'!T24</f>
        <v>0</v>
      </c>
      <c r="T24" s="63">
        <f>'SEMESTER 1'!S24+'SEMESTER 2'!U24</f>
        <v>93281000</v>
      </c>
      <c r="U24" s="63">
        <f>'SEMESTER 1'!T24+'SEMESTER 2'!V24</f>
        <v>0</v>
      </c>
      <c r="V24" s="63">
        <f>'SEMESTER 1'!U24+'SEMESTER 2'!W24</f>
        <v>0</v>
      </c>
      <c r="W24" s="63">
        <f>'SEMESTER 1'!V24+'SEMESTER 2'!X24</f>
        <v>45709000</v>
      </c>
      <c r="X24" s="63">
        <f>'SEMESTER 1'!W24+'SEMESTER 2'!Y24</f>
        <v>0</v>
      </c>
      <c r="Y24" s="63">
        <f>'SEMESTER 1'!X24+'SEMESTER 2'!Z24</f>
        <v>0</v>
      </c>
      <c r="Z24" s="63">
        <f t="shared" si="2"/>
        <v>138990000</v>
      </c>
      <c r="AA24" s="63">
        <f>'SEMESTER 1'!Z24+'SEMESTER 2'!AB24</f>
        <v>9457605</v>
      </c>
      <c r="AB24" s="63">
        <f>'SEMESTER 1'!AA24+'SEMESTER 2'!AC24</f>
        <v>9457605</v>
      </c>
      <c r="AC24" s="63">
        <f>'SEMESTER 1'!AB24+'SEMESTER 2'!AD24</f>
        <v>0</v>
      </c>
      <c r="AD24" s="63">
        <f>'SEMESTER 1'!AC24+'SEMESTER 2'!AE24</f>
        <v>15410000</v>
      </c>
      <c r="AE24" s="63">
        <f>'SEMESTER 1'!AD24+'SEMESTER 2'!AF24</f>
        <v>0</v>
      </c>
      <c r="AF24" s="63">
        <f>'SEMESTER 1'!AE24+'SEMESTER 2'!AG24</f>
        <v>0</v>
      </c>
      <c r="AG24" s="63">
        <f>'SEMESTER 1'!AF24+'SEMESTER 2'!AH24</f>
        <v>13899000</v>
      </c>
      <c r="AH24" s="62">
        <f t="shared" si="3"/>
        <v>29309000</v>
      </c>
      <c r="AI24" s="63">
        <f>'SEMESTER 1'!AH24+'SEMESTER 2'!AJ24</f>
        <v>16400000</v>
      </c>
      <c r="AJ24" s="63">
        <f>'SEMESTER 1'!AI24+'SEMESTER 2'!AK24</f>
        <v>0</v>
      </c>
      <c r="AK24" s="63">
        <f>'SEMESTER 1'!AJ24+'SEMESTER 2'!AL24</f>
        <v>0</v>
      </c>
      <c r="AL24" s="62">
        <f t="shared" si="4"/>
        <v>16400000</v>
      </c>
      <c r="AM24" s="63">
        <f>'SEMESTER 1'!AL24+'SEMESTER 2'!AN24</f>
        <v>55473600</v>
      </c>
      <c r="AN24" s="63">
        <f>'SEMESTER 1'!AM24+'SEMESTER 2'!AO24</f>
        <v>33002900</v>
      </c>
      <c r="AO24" s="63">
        <f>'SEMESTER 1'!AN24+'SEMESTER 2'!AP24</f>
        <v>300000</v>
      </c>
      <c r="AP24" s="63">
        <f>'SEMESTER 1'!AO24+'SEMESTER 2'!AQ24</f>
        <v>4504500</v>
      </c>
      <c r="AQ24" s="63">
        <f>'SEMESTER 1'!AP24+'SEMESTER 2'!AR24</f>
        <v>0</v>
      </c>
      <c r="AR24" s="62">
        <f t="shared" si="5"/>
        <v>93281000</v>
      </c>
      <c r="AS24" s="62">
        <f>'SEMESTER 2'!AT24</f>
        <v>219190</v>
      </c>
      <c r="AT24" s="62">
        <f>'SEMESTER 2'!AU24</f>
        <v>0</v>
      </c>
      <c r="AU24" s="62">
        <f>'SEMESTER 2'!AV24</f>
        <v>0</v>
      </c>
      <c r="AV24" s="62">
        <f t="shared" si="6"/>
        <v>219190</v>
      </c>
      <c r="AW24" s="64">
        <f t="shared" si="7"/>
        <v>0</v>
      </c>
      <c r="AX24" s="78">
        <f t="shared" si="8"/>
        <v>0</v>
      </c>
      <c r="AY24" s="65">
        <f t="shared" si="9"/>
        <v>0</v>
      </c>
      <c r="AZ24" s="65">
        <f t="shared" si="10"/>
        <v>0</v>
      </c>
      <c r="BA24" s="73">
        <f t="shared" si="20"/>
        <v>0</v>
      </c>
      <c r="BB24" s="67">
        <f t="shared" si="18"/>
        <v>0</v>
      </c>
      <c r="BC24" s="68">
        <f t="shared" si="11"/>
        <v>219190</v>
      </c>
      <c r="BD24" s="68">
        <f t="shared" si="12"/>
        <v>0</v>
      </c>
      <c r="BE24" s="69"/>
      <c r="BF24" s="69">
        <v>17</v>
      </c>
      <c r="BG24" s="69" t="s">
        <v>80</v>
      </c>
      <c r="BH24" s="155">
        <v>93281000</v>
      </c>
      <c r="BI24" s="155">
        <v>31810000</v>
      </c>
      <c r="BJ24" s="155">
        <v>13899000</v>
      </c>
      <c r="BK24" s="157">
        <f t="shared" si="13"/>
        <v>138990000</v>
      </c>
      <c r="BL24" s="129"/>
      <c r="BM24" s="158">
        <f t="shared" si="14"/>
        <v>93281000</v>
      </c>
      <c r="BN24" s="159">
        <f t="shared" si="15"/>
        <v>31810000</v>
      </c>
      <c r="BO24" s="159">
        <f t="shared" si="16"/>
        <v>13899000</v>
      </c>
      <c r="BP24" s="95"/>
      <c r="BQ24" s="95">
        <f t="shared" ref="BQ24:BS24" si="35">BH24-BM24</f>
        <v>0</v>
      </c>
      <c r="BR24" s="95">
        <f t="shared" si="35"/>
        <v>0</v>
      </c>
      <c r="BS24" s="95">
        <f t="shared" si="35"/>
        <v>0</v>
      </c>
      <c r="BT24" s="129"/>
      <c r="BU24" s="129"/>
      <c r="BV24" s="129"/>
      <c r="BW24" s="129"/>
    </row>
    <row r="25" spans="1:75" s="72" customFormat="1" ht="27.75" customHeight="1">
      <c r="A25" s="60">
        <v>18</v>
      </c>
      <c r="B25" s="61" t="s">
        <v>81</v>
      </c>
      <c r="C25" s="62">
        <f>'SEMESTER 1'!C25</f>
        <v>396688</v>
      </c>
      <c r="D25" s="62">
        <f>'SEMESTER 1'!D25</f>
        <v>0</v>
      </c>
      <c r="E25" s="62">
        <f>'SEMESTER 1'!E25</f>
        <v>0</v>
      </c>
      <c r="F25" s="62">
        <f t="shared" si="0"/>
        <v>396688</v>
      </c>
      <c r="G25" s="63">
        <f>'SEMESTER 1'!G25</f>
        <v>142380000</v>
      </c>
      <c r="H25" s="63">
        <f>'SEMESTER 2'!H25</f>
        <v>142380000</v>
      </c>
      <c r="I25" s="63"/>
      <c r="J25" s="63">
        <f>'SEMESTER 1'!J25</f>
        <v>35000000</v>
      </c>
      <c r="K25" s="63">
        <f>'SEMESTER 1'!K25+'SEMESTER 2'!K25</f>
        <v>0</v>
      </c>
      <c r="L25" s="63">
        <f>'SEMESTER 1'!L25+'SEMESTER 2'!L25</f>
        <v>0</v>
      </c>
      <c r="M25" s="63">
        <f t="shared" si="1"/>
        <v>320156688</v>
      </c>
      <c r="N25" s="63">
        <f>'SEMESTER 1'!N25+'SEMESTER 2'!N25</f>
        <v>1560</v>
      </c>
      <c r="O25" s="63">
        <f>'SEMESTER 1'!O25+'SEMESTER 2'!O25</f>
        <v>203869</v>
      </c>
      <c r="P25" s="63">
        <f>'SEMESTER 1'!P25+'SEMESTER 2'!P25</f>
        <v>202309</v>
      </c>
      <c r="Q25" s="63">
        <f>'SEMESTER 2'!R25</f>
        <v>0</v>
      </c>
      <c r="R25" s="63">
        <f>'SEMESTER 1'!Q25+'SEMESTER 2'!S25</f>
        <v>319760000</v>
      </c>
      <c r="S25" s="63">
        <f>'SEMESTER 1'!R25+'SEMESTER 2'!T25</f>
        <v>0</v>
      </c>
      <c r="T25" s="63">
        <f>'SEMESTER 1'!S25+'SEMESTER 2'!U25</f>
        <v>157860000</v>
      </c>
      <c r="U25" s="63">
        <f>'SEMESTER 1'!T25+'SEMESTER 2'!V25</f>
        <v>0</v>
      </c>
      <c r="V25" s="63">
        <f>'SEMESTER 1'!U25+'SEMESTER 2'!W25</f>
        <v>24393700</v>
      </c>
      <c r="W25" s="63">
        <f>'SEMESTER 1'!V25+'SEMESTER 2'!X25</f>
        <v>126900000</v>
      </c>
      <c r="X25" s="63">
        <f>'SEMESTER 1'!W25+'SEMESTER 2'!Y25</f>
        <v>0</v>
      </c>
      <c r="Y25" s="63">
        <f>'SEMESTER 1'!X25+'SEMESTER 2'!Z25</f>
        <v>10606300</v>
      </c>
      <c r="Z25" s="63">
        <f t="shared" si="2"/>
        <v>319760000</v>
      </c>
      <c r="AA25" s="63">
        <f>'SEMESTER 1'!Z25+'SEMESTER 2'!AB25</f>
        <v>19209192</v>
      </c>
      <c r="AB25" s="63">
        <f>'SEMESTER 1'!AA25+'SEMESTER 2'!AC25</f>
        <v>19209192</v>
      </c>
      <c r="AC25" s="63">
        <f>'SEMESTER 1'!AB25+'SEMESTER 2'!AD25</f>
        <v>0</v>
      </c>
      <c r="AD25" s="63">
        <f>'SEMESTER 1'!AC25+'SEMESTER 2'!AE25</f>
        <v>83101300</v>
      </c>
      <c r="AE25" s="63">
        <f>'SEMESTER 1'!AD25+'SEMESTER 2'!AF25</f>
        <v>0</v>
      </c>
      <c r="AF25" s="63">
        <f>'SEMESTER 1'!AE25+'SEMESTER 2'!AG25</f>
        <v>0</v>
      </c>
      <c r="AG25" s="63">
        <f>'SEMESTER 1'!AF25+'SEMESTER 2'!AH25</f>
        <v>37305000</v>
      </c>
      <c r="AH25" s="62">
        <f t="shared" si="3"/>
        <v>120406300</v>
      </c>
      <c r="AI25" s="63">
        <f>'SEMESTER 1'!AH25+'SEMESTER 2'!AJ25</f>
        <v>17100000</v>
      </c>
      <c r="AJ25" s="63">
        <f>'SEMESTER 1'!AI25+'SEMESTER 2'!AK25</f>
        <v>0</v>
      </c>
      <c r="AK25" s="63">
        <f>'SEMESTER 1'!AJ25+'SEMESTER 2'!AL25</f>
        <v>0</v>
      </c>
      <c r="AL25" s="62">
        <f t="shared" si="4"/>
        <v>17100000</v>
      </c>
      <c r="AM25" s="63">
        <f>'SEMESTER 1'!AL25+'SEMESTER 2'!AN25</f>
        <v>137034000</v>
      </c>
      <c r="AN25" s="63">
        <f>'SEMESTER 1'!AM25+'SEMESTER 2'!AO25</f>
        <v>26578700</v>
      </c>
      <c r="AO25" s="63">
        <f>'SEMESTER 1'!AN25+'SEMESTER 2'!AP25</f>
        <v>2000000</v>
      </c>
      <c r="AP25" s="63">
        <f>'SEMESTER 1'!AO25+'SEMESTER 2'!AQ25</f>
        <v>16641000</v>
      </c>
      <c r="AQ25" s="63">
        <f>'SEMESTER 1'!AP25+'SEMESTER 2'!AR25</f>
        <v>0</v>
      </c>
      <c r="AR25" s="62">
        <f t="shared" si="5"/>
        <v>182253700</v>
      </c>
      <c r="AS25" s="62">
        <f>'SEMESTER 2'!AT25</f>
        <v>396688</v>
      </c>
      <c r="AT25" s="62">
        <f>'SEMESTER 2'!AU25</f>
        <v>0</v>
      </c>
      <c r="AU25" s="62">
        <f>'SEMESTER 2'!AV25</f>
        <v>0</v>
      </c>
      <c r="AV25" s="62">
        <f t="shared" si="6"/>
        <v>396688</v>
      </c>
      <c r="AW25" s="64">
        <f t="shared" si="7"/>
        <v>0</v>
      </c>
      <c r="AX25" s="78">
        <f t="shared" si="8"/>
        <v>0</v>
      </c>
      <c r="AY25" s="65">
        <f t="shared" si="9"/>
        <v>0</v>
      </c>
      <c r="AZ25" s="65">
        <f t="shared" si="10"/>
        <v>0</v>
      </c>
      <c r="BA25" s="73">
        <f t="shared" si="20"/>
        <v>0</v>
      </c>
      <c r="BB25" s="67">
        <f t="shared" si="18"/>
        <v>0</v>
      </c>
      <c r="BC25" s="68">
        <f t="shared" si="11"/>
        <v>396688</v>
      </c>
      <c r="BD25" s="68">
        <f t="shared" si="12"/>
        <v>0</v>
      </c>
      <c r="BE25" s="69"/>
      <c r="BF25" s="69">
        <v>18</v>
      </c>
      <c r="BG25" s="69" t="s">
        <v>82</v>
      </c>
      <c r="BH25" s="155">
        <v>182253700</v>
      </c>
      <c r="BI25" s="155">
        <v>100201300</v>
      </c>
      <c r="BJ25" s="155">
        <v>37305000</v>
      </c>
      <c r="BK25" s="157">
        <f t="shared" si="13"/>
        <v>319760000</v>
      </c>
      <c r="BL25" s="129"/>
      <c r="BM25" s="158">
        <f t="shared" si="14"/>
        <v>182253700</v>
      </c>
      <c r="BN25" s="159">
        <f t="shared" si="15"/>
        <v>100201300</v>
      </c>
      <c r="BO25" s="159">
        <f t="shared" si="16"/>
        <v>37305000</v>
      </c>
      <c r="BP25" s="95"/>
      <c r="BQ25" s="95">
        <f t="shared" ref="BQ25:BS25" si="36">BH25-BM25</f>
        <v>0</v>
      </c>
      <c r="BR25" s="95">
        <f t="shared" si="36"/>
        <v>0</v>
      </c>
      <c r="BS25" s="95">
        <f t="shared" si="36"/>
        <v>0</v>
      </c>
      <c r="BT25" s="129"/>
      <c r="BU25" s="129"/>
      <c r="BV25" s="129"/>
      <c r="BW25" s="129"/>
    </row>
    <row r="26" spans="1:75" s="72" customFormat="1" ht="27.75" customHeight="1">
      <c r="A26" s="60">
        <v>19</v>
      </c>
      <c r="B26" s="61" t="s">
        <v>83</v>
      </c>
      <c r="C26" s="62">
        <f>'SEMESTER 1'!C26</f>
        <v>17476</v>
      </c>
      <c r="D26" s="62">
        <f>'SEMESTER 1'!D26</f>
        <v>0</v>
      </c>
      <c r="E26" s="62">
        <f>'SEMESTER 1'!E26</f>
        <v>0</v>
      </c>
      <c r="F26" s="62">
        <f t="shared" si="0"/>
        <v>17476</v>
      </c>
      <c r="G26" s="63">
        <f>'SEMESTER 1'!G26</f>
        <v>197750000</v>
      </c>
      <c r="H26" s="63">
        <f>'SEMESTER 2'!H26</f>
        <v>197750000</v>
      </c>
      <c r="I26" s="63"/>
      <c r="J26" s="63">
        <f>'SEMESTER 1'!J26</f>
        <v>0</v>
      </c>
      <c r="K26" s="63">
        <f>'SEMESTER 1'!K26+'SEMESTER 2'!K26</f>
        <v>0</v>
      </c>
      <c r="L26" s="63">
        <f>'SEMESTER 1'!L26+'SEMESTER 2'!L26</f>
        <v>0</v>
      </c>
      <c r="M26" s="63">
        <f t="shared" si="1"/>
        <v>395517476</v>
      </c>
      <c r="N26" s="63">
        <f>'SEMESTER 1'!N26+'SEMESTER 2'!N26</f>
        <v>4174</v>
      </c>
      <c r="O26" s="63">
        <f>'SEMESTER 1'!O26+'SEMESTER 2'!O26</f>
        <v>292716</v>
      </c>
      <c r="P26" s="63">
        <f>'SEMESTER 1'!P26+'SEMESTER 2'!P26</f>
        <v>288542</v>
      </c>
      <c r="Q26" s="63">
        <f>'SEMESTER 2'!R26</f>
        <v>0</v>
      </c>
      <c r="R26" s="63">
        <f>'SEMESTER 1'!Q26+'SEMESTER 2'!S26</f>
        <v>395500000</v>
      </c>
      <c r="S26" s="63">
        <f>'SEMESTER 1'!R26+'SEMESTER 2'!T26</f>
        <v>0</v>
      </c>
      <c r="T26" s="63">
        <f>'SEMESTER 1'!S26+'SEMESTER 2'!U26</f>
        <v>266791500</v>
      </c>
      <c r="U26" s="63">
        <f>'SEMESTER 1'!T26+'SEMESTER 2'!V26</f>
        <v>0</v>
      </c>
      <c r="V26" s="63">
        <f>'SEMESTER 1'!U26+'SEMESTER 2'!W26</f>
        <v>0</v>
      </c>
      <c r="W26" s="63">
        <f>'SEMESTER 1'!V26+'SEMESTER 2'!X26</f>
        <v>128708500</v>
      </c>
      <c r="X26" s="63">
        <f>'SEMESTER 1'!W26+'SEMESTER 2'!Y26</f>
        <v>0</v>
      </c>
      <c r="Y26" s="63">
        <f>'SEMESTER 1'!X26+'SEMESTER 2'!Z26</f>
        <v>0</v>
      </c>
      <c r="Z26" s="63">
        <f t="shared" si="2"/>
        <v>395500000</v>
      </c>
      <c r="AA26" s="63">
        <f>'SEMESTER 1'!Z26+'SEMESTER 2'!AB26</f>
        <v>11064782</v>
      </c>
      <c r="AB26" s="63">
        <f>'SEMESTER 1'!AA26+'SEMESTER 2'!AC26</f>
        <v>11064782</v>
      </c>
      <c r="AC26" s="63">
        <f>'SEMESTER 1'!AB26+'SEMESTER 2'!AD26</f>
        <v>0</v>
      </c>
      <c r="AD26" s="63">
        <f>'SEMESTER 1'!AC26+'SEMESTER 2'!AE26</f>
        <v>55316000</v>
      </c>
      <c r="AE26" s="63">
        <f>'SEMESTER 1'!AD26+'SEMESTER 2'!AF26</f>
        <v>0</v>
      </c>
      <c r="AF26" s="63">
        <f>'SEMESTER 1'!AE26+'SEMESTER 2'!AG26</f>
        <v>0</v>
      </c>
      <c r="AG26" s="63">
        <f>'SEMESTER 1'!AF26+'SEMESTER 2'!AH26</f>
        <v>59444000</v>
      </c>
      <c r="AH26" s="62">
        <f t="shared" si="3"/>
        <v>114760000</v>
      </c>
      <c r="AI26" s="63">
        <f>'SEMESTER 1'!AH26+'SEMESTER 2'!AJ26</f>
        <v>13948500</v>
      </c>
      <c r="AJ26" s="63">
        <f>'SEMESTER 1'!AI26+'SEMESTER 2'!AK26</f>
        <v>0</v>
      </c>
      <c r="AK26" s="63">
        <f>'SEMESTER 1'!AJ26+'SEMESTER 2'!AL26</f>
        <v>0</v>
      </c>
      <c r="AL26" s="62">
        <f t="shared" si="4"/>
        <v>13948500</v>
      </c>
      <c r="AM26" s="63">
        <f>'SEMESTER 1'!AL26+'SEMESTER 2'!AN26</f>
        <v>142366100</v>
      </c>
      <c r="AN26" s="63">
        <f>'SEMESTER 1'!AM26+'SEMESTER 2'!AO26</f>
        <v>89540300</v>
      </c>
      <c r="AO26" s="63">
        <f>'SEMESTER 1'!AN26+'SEMESTER 2'!AP26</f>
        <v>7400000</v>
      </c>
      <c r="AP26" s="63">
        <f>'SEMESTER 1'!AO26+'SEMESTER 2'!AQ26</f>
        <v>27485100</v>
      </c>
      <c r="AQ26" s="63">
        <f>'SEMESTER 1'!AP26+'SEMESTER 2'!AR26</f>
        <v>0</v>
      </c>
      <c r="AR26" s="62">
        <f t="shared" si="5"/>
        <v>266791500</v>
      </c>
      <c r="AS26" s="62">
        <f>'SEMESTER 2'!AT26</f>
        <v>17476</v>
      </c>
      <c r="AT26" s="62">
        <f>'SEMESTER 2'!AU26</f>
        <v>0</v>
      </c>
      <c r="AU26" s="62">
        <f>'SEMESTER 2'!AV26</f>
        <v>0</v>
      </c>
      <c r="AV26" s="62">
        <f t="shared" si="6"/>
        <v>17476</v>
      </c>
      <c r="AW26" s="64">
        <f t="shared" si="7"/>
        <v>0</v>
      </c>
      <c r="AX26" s="78">
        <f t="shared" si="8"/>
        <v>0</v>
      </c>
      <c r="AY26" s="65">
        <f t="shared" si="9"/>
        <v>0</v>
      </c>
      <c r="AZ26" s="65">
        <f t="shared" si="10"/>
        <v>0</v>
      </c>
      <c r="BA26" s="73">
        <f t="shared" si="20"/>
        <v>0</v>
      </c>
      <c r="BB26" s="67">
        <f t="shared" si="18"/>
        <v>0</v>
      </c>
      <c r="BC26" s="68">
        <f t="shared" si="11"/>
        <v>17476</v>
      </c>
      <c r="BD26" s="68">
        <f t="shared" si="12"/>
        <v>0</v>
      </c>
      <c r="BE26" s="69"/>
      <c r="BF26" s="69">
        <v>19</v>
      </c>
      <c r="BG26" s="69" t="s">
        <v>83</v>
      </c>
      <c r="BH26" s="155">
        <v>266791500</v>
      </c>
      <c r="BI26" s="155">
        <v>69264500</v>
      </c>
      <c r="BJ26" s="155">
        <v>59444000</v>
      </c>
      <c r="BK26" s="157">
        <f t="shared" si="13"/>
        <v>395500000</v>
      </c>
      <c r="BL26" s="129"/>
      <c r="BM26" s="158">
        <f t="shared" si="14"/>
        <v>266791500</v>
      </c>
      <c r="BN26" s="159">
        <f t="shared" si="15"/>
        <v>69264500</v>
      </c>
      <c r="BO26" s="159">
        <f t="shared" si="16"/>
        <v>59444000</v>
      </c>
      <c r="BP26" s="95"/>
      <c r="BQ26" s="95">
        <f t="shared" ref="BQ26:BS26" si="37">BH26-BM26</f>
        <v>0</v>
      </c>
      <c r="BR26" s="95">
        <f t="shared" si="37"/>
        <v>0</v>
      </c>
      <c r="BS26" s="95">
        <f t="shared" si="37"/>
        <v>0</v>
      </c>
      <c r="BT26" s="129"/>
      <c r="BU26" s="129"/>
      <c r="BV26" s="129"/>
      <c r="BW26" s="129"/>
    </row>
    <row r="27" spans="1:75" s="72" customFormat="1" ht="27.75" customHeight="1">
      <c r="A27" s="60">
        <v>20</v>
      </c>
      <c r="B27" s="61" t="s">
        <v>84</v>
      </c>
      <c r="C27" s="62">
        <f>'SEMESTER 1'!C27</f>
        <v>9648</v>
      </c>
      <c r="D27" s="62">
        <f>'SEMESTER 1'!D27</f>
        <v>0</v>
      </c>
      <c r="E27" s="62">
        <f>'SEMESTER 1'!E27</f>
        <v>0</v>
      </c>
      <c r="F27" s="62">
        <f t="shared" si="0"/>
        <v>9648</v>
      </c>
      <c r="G27" s="63">
        <f>'SEMESTER 1'!G27</f>
        <v>243515000</v>
      </c>
      <c r="H27" s="63">
        <f>'SEMESTER 2'!H27</f>
        <v>243515000</v>
      </c>
      <c r="I27" s="63"/>
      <c r="J27" s="63">
        <f>'SEMESTER 1'!J27</f>
        <v>35000000</v>
      </c>
      <c r="K27" s="63">
        <f>'SEMESTER 1'!K27+'SEMESTER 2'!K27</f>
        <v>0</v>
      </c>
      <c r="L27" s="63">
        <f>'SEMESTER 1'!L27+'SEMESTER 2'!L27</f>
        <v>0</v>
      </c>
      <c r="M27" s="63">
        <f t="shared" si="1"/>
        <v>522039648</v>
      </c>
      <c r="N27" s="63">
        <f>'SEMESTER 1'!N27+'SEMESTER 2'!N27</f>
        <v>6363</v>
      </c>
      <c r="O27" s="63">
        <f>'SEMESTER 1'!O27+'SEMESTER 2'!O27</f>
        <v>381405</v>
      </c>
      <c r="P27" s="63">
        <f>'SEMESTER 1'!P27+'SEMESTER 2'!P27</f>
        <v>375042</v>
      </c>
      <c r="Q27" s="63">
        <f>'SEMESTER 2'!R27</f>
        <v>0</v>
      </c>
      <c r="R27" s="63">
        <f>'SEMESTER 1'!Q27+'SEMESTER 2'!S27</f>
        <v>522030000</v>
      </c>
      <c r="S27" s="63">
        <f>'SEMESTER 1'!R27+'SEMESTER 2'!T27</f>
        <v>0</v>
      </c>
      <c r="T27" s="63">
        <f>'SEMESTER 1'!S27+'SEMESTER 2'!U27</f>
        <v>396008000</v>
      </c>
      <c r="U27" s="63">
        <f>'SEMESTER 1'!T27+'SEMESTER 2'!V27</f>
        <v>0</v>
      </c>
      <c r="V27" s="63">
        <f>'SEMESTER 1'!U27+'SEMESTER 2'!W27</f>
        <v>24500000</v>
      </c>
      <c r="W27" s="63">
        <f>'SEMESTER 1'!V27+'SEMESTER 2'!X27</f>
        <v>91022000</v>
      </c>
      <c r="X27" s="63">
        <f>'SEMESTER 1'!W27+'SEMESTER 2'!Y27</f>
        <v>0</v>
      </c>
      <c r="Y27" s="63">
        <f>'SEMESTER 1'!X27+'SEMESTER 2'!Z27</f>
        <v>10500000</v>
      </c>
      <c r="Z27" s="63">
        <f t="shared" si="2"/>
        <v>522030000</v>
      </c>
      <c r="AA27" s="63">
        <f>'SEMESTER 1'!Z27+'SEMESTER 2'!AB27</f>
        <v>27602675</v>
      </c>
      <c r="AB27" s="63">
        <f>'SEMESTER 1'!AA27+'SEMESTER 2'!AC27</f>
        <v>27602675</v>
      </c>
      <c r="AC27" s="63">
        <f>'SEMESTER 1'!AB27+'SEMESTER 2'!AD27</f>
        <v>0</v>
      </c>
      <c r="AD27" s="63">
        <f>'SEMESTER 1'!AC27+'SEMESTER 2'!AE27</f>
        <v>42731000</v>
      </c>
      <c r="AE27" s="63">
        <f>'SEMESTER 1'!AD27+'SEMESTER 2'!AF27</f>
        <v>0</v>
      </c>
      <c r="AF27" s="63">
        <f>'SEMESTER 1'!AE27+'SEMESTER 2'!AG27</f>
        <v>0</v>
      </c>
      <c r="AG27" s="63">
        <f>'SEMESTER 1'!AF27+'SEMESTER 2'!AH27</f>
        <v>52191000</v>
      </c>
      <c r="AH27" s="62">
        <f t="shared" si="3"/>
        <v>94922000</v>
      </c>
      <c r="AI27" s="63">
        <f>'SEMESTER 1'!AH27+'SEMESTER 2'!AJ27</f>
        <v>6600000</v>
      </c>
      <c r="AJ27" s="63">
        <f>'SEMESTER 1'!AI27+'SEMESTER 2'!AK27</f>
        <v>0</v>
      </c>
      <c r="AK27" s="63">
        <f>'SEMESTER 1'!AJ27+'SEMESTER 2'!AL27</f>
        <v>0</v>
      </c>
      <c r="AL27" s="62">
        <f t="shared" si="4"/>
        <v>6600000</v>
      </c>
      <c r="AM27" s="63">
        <f>'SEMESTER 1'!AL27+'SEMESTER 2'!AN27</f>
        <v>243430774</v>
      </c>
      <c r="AN27" s="63">
        <f>'SEMESTER 1'!AM27+'SEMESTER 2'!AO27</f>
        <v>132042284</v>
      </c>
      <c r="AO27" s="63">
        <f>'SEMESTER 1'!AN27+'SEMESTER 2'!AP27</f>
        <v>19310000</v>
      </c>
      <c r="AP27" s="63">
        <f>'SEMESTER 1'!AO27+'SEMESTER 2'!AQ27</f>
        <v>25724942</v>
      </c>
      <c r="AQ27" s="63">
        <f>'SEMESTER 1'!AP27+'SEMESTER 2'!AR27</f>
        <v>0</v>
      </c>
      <c r="AR27" s="62">
        <f t="shared" si="5"/>
        <v>420508000</v>
      </c>
      <c r="AS27" s="62">
        <f>'SEMESTER 2'!AT27</f>
        <v>9648</v>
      </c>
      <c r="AT27" s="62">
        <f>'SEMESTER 2'!AU27</f>
        <v>0</v>
      </c>
      <c r="AU27" s="62">
        <f>'SEMESTER 2'!AV27</f>
        <v>0</v>
      </c>
      <c r="AV27" s="62">
        <f t="shared" si="6"/>
        <v>9648</v>
      </c>
      <c r="AW27" s="64">
        <f t="shared" si="7"/>
        <v>0</v>
      </c>
      <c r="AX27" s="78">
        <f t="shared" si="8"/>
        <v>0</v>
      </c>
      <c r="AY27" s="65">
        <f t="shared" si="9"/>
        <v>0</v>
      </c>
      <c r="AZ27" s="65">
        <f t="shared" si="10"/>
        <v>0</v>
      </c>
      <c r="BA27" s="73">
        <f t="shared" si="20"/>
        <v>0</v>
      </c>
      <c r="BB27" s="67">
        <f t="shared" si="18"/>
        <v>0</v>
      </c>
      <c r="BC27" s="68">
        <f t="shared" si="11"/>
        <v>9648</v>
      </c>
      <c r="BD27" s="68">
        <f t="shared" si="12"/>
        <v>0</v>
      </c>
      <c r="BE27" s="69"/>
      <c r="BF27" s="69">
        <v>20</v>
      </c>
      <c r="BG27" s="69" t="s">
        <v>84</v>
      </c>
      <c r="BH27" s="155">
        <v>420508000</v>
      </c>
      <c r="BI27" s="155">
        <v>49331000</v>
      </c>
      <c r="BJ27" s="155">
        <v>52191000</v>
      </c>
      <c r="BK27" s="157">
        <f t="shared" si="13"/>
        <v>522030000</v>
      </c>
      <c r="BL27" s="129"/>
      <c r="BM27" s="158">
        <f t="shared" si="14"/>
        <v>420508000</v>
      </c>
      <c r="BN27" s="159">
        <f t="shared" si="15"/>
        <v>49331000</v>
      </c>
      <c r="BO27" s="159">
        <f t="shared" si="16"/>
        <v>52191000</v>
      </c>
      <c r="BP27" s="95"/>
      <c r="BQ27" s="95">
        <f t="shared" ref="BQ27:BS27" si="38">BH27-BM27</f>
        <v>0</v>
      </c>
      <c r="BR27" s="95">
        <f t="shared" si="38"/>
        <v>0</v>
      </c>
      <c r="BS27" s="95">
        <f t="shared" si="38"/>
        <v>0</v>
      </c>
      <c r="BT27" s="129"/>
      <c r="BU27" s="129"/>
      <c r="BV27" s="129"/>
      <c r="BW27" s="129"/>
    </row>
    <row r="28" spans="1:75" s="72" customFormat="1" ht="27.75" customHeight="1">
      <c r="A28" s="60">
        <v>21</v>
      </c>
      <c r="B28" s="61" t="s">
        <v>85</v>
      </c>
      <c r="C28" s="62">
        <f>'SEMESTER 1'!C28</f>
        <v>19310</v>
      </c>
      <c r="D28" s="62">
        <f>'SEMESTER 1'!D28</f>
        <v>0</v>
      </c>
      <c r="E28" s="62">
        <f>'SEMESTER 1'!E28</f>
        <v>0</v>
      </c>
      <c r="F28" s="62">
        <f t="shared" si="0"/>
        <v>19310</v>
      </c>
      <c r="G28" s="63">
        <f>'SEMESTER 1'!G28</f>
        <v>73450000</v>
      </c>
      <c r="H28" s="63">
        <f>'SEMESTER 2'!H28</f>
        <v>73450000</v>
      </c>
      <c r="I28" s="63"/>
      <c r="J28" s="63">
        <f>'SEMESTER 1'!J28</f>
        <v>0</v>
      </c>
      <c r="K28" s="63">
        <f>'SEMESTER 1'!K28+'SEMESTER 2'!K28</f>
        <v>0</v>
      </c>
      <c r="L28" s="63">
        <f>'SEMESTER 1'!L28+'SEMESTER 2'!L28</f>
        <v>0</v>
      </c>
      <c r="M28" s="63">
        <f t="shared" si="1"/>
        <v>146919310</v>
      </c>
      <c r="N28" s="63">
        <f>'SEMESTER 1'!N28+'SEMESTER 2'!N28</f>
        <v>2620</v>
      </c>
      <c r="O28" s="63">
        <f>'SEMESTER 1'!O28+'SEMESTER 2'!O28</f>
        <v>124817</v>
      </c>
      <c r="P28" s="63">
        <f>'SEMESTER 1'!P28+'SEMESTER 2'!P28</f>
        <v>122197</v>
      </c>
      <c r="Q28" s="63">
        <f>'SEMESTER 2'!R28</f>
        <v>0</v>
      </c>
      <c r="R28" s="63">
        <f>'SEMESTER 1'!Q28+'SEMESTER 2'!S28</f>
        <v>146900000</v>
      </c>
      <c r="S28" s="63">
        <f>'SEMESTER 1'!R28+'SEMESTER 2'!T28</f>
        <v>0</v>
      </c>
      <c r="T28" s="63">
        <f>'SEMESTER 1'!S28+'SEMESTER 2'!U28</f>
        <v>91897000</v>
      </c>
      <c r="U28" s="63">
        <f>'SEMESTER 1'!T28+'SEMESTER 2'!V28</f>
        <v>0</v>
      </c>
      <c r="V28" s="63">
        <f>'SEMESTER 1'!U28+'SEMESTER 2'!W28</f>
        <v>0</v>
      </c>
      <c r="W28" s="63">
        <f>'SEMESTER 1'!V28+'SEMESTER 2'!X28</f>
        <v>55003000</v>
      </c>
      <c r="X28" s="63">
        <f>'SEMESTER 1'!W28+'SEMESTER 2'!Y28</f>
        <v>0</v>
      </c>
      <c r="Y28" s="63">
        <f>'SEMESTER 1'!X28+'SEMESTER 2'!Z28</f>
        <v>0</v>
      </c>
      <c r="Z28" s="63">
        <f t="shared" si="2"/>
        <v>146900000</v>
      </c>
      <c r="AA28" s="63">
        <f>'SEMESTER 1'!Z28+'SEMESTER 2'!AB28</f>
        <v>10311787</v>
      </c>
      <c r="AB28" s="63">
        <f>'SEMESTER 1'!AA28+'SEMESTER 2'!AC28</f>
        <v>10311787</v>
      </c>
      <c r="AC28" s="63">
        <f>'SEMESTER 1'!AB28+'SEMESTER 2'!AD28</f>
        <v>0</v>
      </c>
      <c r="AD28" s="63">
        <f>'SEMESTER 1'!AC28+'SEMESTER 2'!AE28</f>
        <v>9000000</v>
      </c>
      <c r="AE28" s="63">
        <f>'SEMESTER 1'!AD28+'SEMESTER 2'!AF28</f>
        <v>0</v>
      </c>
      <c r="AF28" s="63">
        <f>'SEMESTER 1'!AE28+'SEMESTER 2'!AG28</f>
        <v>0</v>
      </c>
      <c r="AG28" s="63">
        <f>'SEMESTER 1'!AF28+'SEMESTER 2'!AH28</f>
        <v>27103000</v>
      </c>
      <c r="AH28" s="62">
        <f t="shared" si="3"/>
        <v>36103000</v>
      </c>
      <c r="AI28" s="63">
        <f>'SEMESTER 1'!AH28+'SEMESTER 2'!AJ28</f>
        <v>18900000</v>
      </c>
      <c r="AJ28" s="63">
        <f>'SEMESTER 1'!AI28+'SEMESTER 2'!AK28</f>
        <v>0</v>
      </c>
      <c r="AK28" s="63">
        <f>'SEMESTER 1'!AJ28+'SEMESTER 2'!AL28</f>
        <v>0</v>
      </c>
      <c r="AL28" s="62">
        <f t="shared" si="4"/>
        <v>18900000</v>
      </c>
      <c r="AM28" s="63">
        <f>'SEMESTER 1'!AL28+'SEMESTER 2'!AN28</f>
        <v>85565500</v>
      </c>
      <c r="AN28" s="63">
        <f>'SEMESTER 1'!AM28+'SEMESTER 2'!AO28</f>
        <v>3100000</v>
      </c>
      <c r="AO28" s="63">
        <f>'SEMESTER 1'!AN28+'SEMESTER 2'!AP28</f>
        <v>0</v>
      </c>
      <c r="AP28" s="63">
        <f>'SEMESTER 1'!AO28+'SEMESTER 2'!AQ28</f>
        <v>3231500</v>
      </c>
      <c r="AQ28" s="63">
        <f>'SEMESTER 1'!AP28+'SEMESTER 2'!AR28</f>
        <v>0</v>
      </c>
      <c r="AR28" s="62">
        <f t="shared" si="5"/>
        <v>91897000</v>
      </c>
      <c r="AS28" s="62">
        <f>'SEMESTER 2'!AT28</f>
        <v>19310</v>
      </c>
      <c r="AT28" s="62">
        <f>'SEMESTER 2'!AU28</f>
        <v>0</v>
      </c>
      <c r="AU28" s="62">
        <f>'SEMESTER 2'!AV28</f>
        <v>0</v>
      </c>
      <c r="AV28" s="62">
        <f t="shared" ref="AV28:AV31" si="39">AS28+AT28+AU28</f>
        <v>19310</v>
      </c>
      <c r="AW28" s="64">
        <f t="shared" si="7"/>
        <v>0</v>
      </c>
      <c r="AX28" s="78">
        <f t="shared" si="8"/>
        <v>0</v>
      </c>
      <c r="AY28" s="65">
        <f t="shared" si="9"/>
        <v>0</v>
      </c>
      <c r="AZ28" s="65">
        <f t="shared" si="10"/>
        <v>0</v>
      </c>
      <c r="BA28" s="94">
        <f t="shared" si="20"/>
        <v>0</v>
      </c>
      <c r="BB28" s="67">
        <f t="shared" si="18"/>
        <v>0</v>
      </c>
      <c r="BC28" s="89">
        <f t="shared" si="11"/>
        <v>19310</v>
      </c>
      <c r="BD28" s="89">
        <f t="shared" si="12"/>
        <v>0</v>
      </c>
      <c r="BE28" s="90"/>
      <c r="BF28" s="90">
        <v>21</v>
      </c>
      <c r="BG28" s="90" t="s">
        <v>85</v>
      </c>
      <c r="BH28" s="155">
        <v>91897000</v>
      </c>
      <c r="BI28" s="155">
        <v>27900000</v>
      </c>
      <c r="BJ28" s="155">
        <v>27103000</v>
      </c>
      <c r="BK28" s="157">
        <f t="shared" si="13"/>
        <v>146900000</v>
      </c>
      <c r="BL28" s="129"/>
      <c r="BM28" s="158">
        <f t="shared" si="14"/>
        <v>91897000</v>
      </c>
      <c r="BN28" s="159">
        <f t="shared" si="15"/>
        <v>27900000</v>
      </c>
      <c r="BO28" s="159">
        <f t="shared" si="16"/>
        <v>27103000</v>
      </c>
      <c r="BP28" s="95"/>
      <c r="BQ28" s="95">
        <f t="shared" ref="BQ28:BS28" si="40">BH28-BM28</f>
        <v>0</v>
      </c>
      <c r="BR28" s="95">
        <f t="shared" si="40"/>
        <v>0</v>
      </c>
      <c r="BS28" s="95">
        <f t="shared" si="40"/>
        <v>0</v>
      </c>
      <c r="BT28" s="129"/>
      <c r="BU28" s="129"/>
      <c r="BV28" s="129"/>
      <c r="BW28" s="129"/>
    </row>
    <row r="29" spans="1:75" s="72" customFormat="1" ht="27.75" customHeight="1">
      <c r="A29" s="60">
        <v>22</v>
      </c>
      <c r="B29" s="61" t="s">
        <v>86</v>
      </c>
      <c r="C29" s="62">
        <f>'SEMESTER 1'!C29</f>
        <v>100136</v>
      </c>
      <c r="D29" s="62">
        <f>'SEMESTER 1'!D29</f>
        <v>0</v>
      </c>
      <c r="E29" s="62">
        <f>'SEMESTER 1'!E29</f>
        <v>0</v>
      </c>
      <c r="F29" s="62">
        <f t="shared" si="0"/>
        <v>100136</v>
      </c>
      <c r="G29" s="63">
        <f>'SEMESTER 1'!G29</f>
        <v>77970000</v>
      </c>
      <c r="H29" s="63">
        <f>'SEMESTER 2'!H29</f>
        <v>77970000</v>
      </c>
      <c r="I29" s="63"/>
      <c r="J29" s="63">
        <f>'SEMESTER 1'!J29</f>
        <v>0</v>
      </c>
      <c r="K29" s="63">
        <f>'SEMESTER 1'!K29+'SEMESTER 2'!K29</f>
        <v>255000</v>
      </c>
      <c r="L29" s="63">
        <f>'SEMESTER 1'!L29+'SEMESTER 2'!L29</f>
        <v>0</v>
      </c>
      <c r="M29" s="63">
        <f t="shared" si="1"/>
        <v>156295136</v>
      </c>
      <c r="N29" s="63">
        <f>'SEMESTER 1'!N29+'SEMESTER 2'!N29</f>
        <v>1948</v>
      </c>
      <c r="O29" s="63">
        <f>'SEMESTER 1'!O29+'SEMESTER 2'!O29</f>
        <v>116659</v>
      </c>
      <c r="P29" s="63">
        <f>'SEMESTER 1'!P29+'SEMESTER 2'!P29</f>
        <v>114711</v>
      </c>
      <c r="Q29" s="63">
        <f>'SEMESTER 2'!R29</f>
        <v>255000</v>
      </c>
      <c r="R29" s="63">
        <f>'SEMESTER 1'!Q29+'SEMESTER 2'!S29</f>
        <v>155940000</v>
      </c>
      <c r="S29" s="63">
        <f>'SEMESTER 1'!R29+'SEMESTER 2'!T29</f>
        <v>0</v>
      </c>
      <c r="T29" s="63">
        <f>'SEMESTER 1'!S29+'SEMESTER 2'!U29</f>
        <v>105241300</v>
      </c>
      <c r="U29" s="63">
        <f>'SEMESTER 1'!T29+'SEMESTER 2'!V29</f>
        <v>0</v>
      </c>
      <c r="V29" s="63">
        <f>'SEMESTER 1'!U29+'SEMESTER 2'!W29</f>
        <v>0</v>
      </c>
      <c r="W29" s="63">
        <f>'SEMESTER 1'!V29+'SEMESTER 2'!X29</f>
        <v>50698700</v>
      </c>
      <c r="X29" s="63">
        <f>'SEMESTER 1'!W29+'SEMESTER 2'!Y29</f>
        <v>0</v>
      </c>
      <c r="Y29" s="63">
        <f>'SEMESTER 1'!X29+'SEMESTER 2'!Z29</f>
        <v>0</v>
      </c>
      <c r="Z29" s="63">
        <f t="shared" si="2"/>
        <v>155940000</v>
      </c>
      <c r="AA29" s="63">
        <f>'SEMESTER 1'!Z29+'SEMESTER 2'!AB29</f>
        <v>7909980</v>
      </c>
      <c r="AB29" s="63">
        <f>'SEMESTER 1'!AA29+'SEMESTER 2'!AC29</f>
        <v>7909980</v>
      </c>
      <c r="AC29" s="63">
        <f>'SEMESTER 1'!AB29+'SEMESTER 2'!AD29</f>
        <v>0</v>
      </c>
      <c r="AD29" s="63">
        <f>'SEMESTER 1'!AC29+'SEMESTER 2'!AE29</f>
        <v>26700000</v>
      </c>
      <c r="AE29" s="63">
        <f>'SEMESTER 1'!AD29+'SEMESTER 2'!AF29</f>
        <v>0</v>
      </c>
      <c r="AF29" s="63">
        <f>'SEMESTER 1'!AE29+'SEMESTER 2'!AG29</f>
        <v>0</v>
      </c>
      <c r="AG29" s="63">
        <f>'SEMESTER 1'!AF29+'SEMESTER 2'!AH29</f>
        <v>19198700</v>
      </c>
      <c r="AH29" s="62">
        <f t="shared" si="3"/>
        <v>45898700</v>
      </c>
      <c r="AI29" s="63">
        <f>'SEMESTER 1'!AH29+'SEMESTER 2'!AJ29</f>
        <v>4800000</v>
      </c>
      <c r="AJ29" s="63">
        <f>'SEMESTER 1'!AI29+'SEMESTER 2'!AK29</f>
        <v>0</v>
      </c>
      <c r="AK29" s="63">
        <f>'SEMESTER 1'!AJ29+'SEMESTER 2'!AL29</f>
        <v>0</v>
      </c>
      <c r="AL29" s="62">
        <f t="shared" si="4"/>
        <v>4800000</v>
      </c>
      <c r="AM29" s="63">
        <f>'SEMESTER 1'!AL29+'SEMESTER 2'!AN29</f>
        <v>51501950</v>
      </c>
      <c r="AN29" s="63">
        <f>'SEMESTER 1'!AM29+'SEMESTER 2'!AO29</f>
        <v>17104000</v>
      </c>
      <c r="AO29" s="63">
        <f>'SEMESTER 1'!AN29+'SEMESTER 2'!AP29</f>
        <v>19400000</v>
      </c>
      <c r="AP29" s="63">
        <f>'SEMESTER 1'!AO29+'SEMESTER 2'!AQ29</f>
        <v>17235350</v>
      </c>
      <c r="AQ29" s="63">
        <f>'SEMESTER 1'!AP29+'SEMESTER 2'!AR29</f>
        <v>0</v>
      </c>
      <c r="AR29" s="62">
        <f t="shared" si="5"/>
        <v>105241300</v>
      </c>
      <c r="AS29" s="62">
        <f>'SEMESTER 2'!AT29</f>
        <v>100136</v>
      </c>
      <c r="AT29" s="62">
        <f>'SEMESTER 2'!AU29</f>
        <v>0</v>
      </c>
      <c r="AU29" s="62">
        <f>'SEMESTER 2'!AV29</f>
        <v>0</v>
      </c>
      <c r="AV29" s="62">
        <f t="shared" si="39"/>
        <v>100136</v>
      </c>
      <c r="AW29" s="86">
        <f t="shared" si="7"/>
        <v>0</v>
      </c>
      <c r="AX29" s="78">
        <f t="shared" si="8"/>
        <v>0</v>
      </c>
      <c r="AY29" s="65">
        <f>+M29+O29-P29-R29+AA29-AB29-AV29-N29-Q29</f>
        <v>0</v>
      </c>
      <c r="AZ29" s="65">
        <f t="shared" si="10"/>
        <v>0</v>
      </c>
      <c r="BA29" s="73">
        <f t="shared" si="20"/>
        <v>0</v>
      </c>
      <c r="BB29" s="67">
        <f t="shared" si="18"/>
        <v>0</v>
      </c>
      <c r="BC29" s="68">
        <f t="shared" si="11"/>
        <v>355136</v>
      </c>
      <c r="BD29" s="86">
        <f>+AF29-AQ29-AU29</f>
        <v>0</v>
      </c>
      <c r="BE29" s="69"/>
      <c r="BF29" s="69">
        <v>22</v>
      </c>
      <c r="BG29" s="69" t="s">
        <v>86</v>
      </c>
      <c r="BH29" s="155">
        <v>105241300</v>
      </c>
      <c r="BI29" s="155">
        <v>31500000</v>
      </c>
      <c r="BJ29" s="155">
        <v>19198700</v>
      </c>
      <c r="BK29" s="157">
        <f t="shared" si="13"/>
        <v>155940000</v>
      </c>
      <c r="BL29" s="129"/>
      <c r="BM29" s="158">
        <f t="shared" si="14"/>
        <v>105241300</v>
      </c>
      <c r="BN29" s="159">
        <f t="shared" si="15"/>
        <v>31500000</v>
      </c>
      <c r="BO29" s="159">
        <f t="shared" si="16"/>
        <v>19198700</v>
      </c>
      <c r="BP29" s="95"/>
      <c r="BQ29" s="95">
        <f t="shared" ref="BQ29:BS29" si="41">BH29-BM29</f>
        <v>0</v>
      </c>
      <c r="BR29" s="95">
        <f t="shared" si="41"/>
        <v>0</v>
      </c>
      <c r="BS29" s="95">
        <f t="shared" si="41"/>
        <v>0</v>
      </c>
      <c r="BT29" s="129"/>
      <c r="BU29" s="129"/>
      <c r="BV29" s="129"/>
      <c r="BW29" s="129"/>
    </row>
    <row r="30" spans="1:75" s="72" customFormat="1" ht="27.75" customHeight="1">
      <c r="A30" s="60">
        <v>23</v>
      </c>
      <c r="B30" s="61" t="s">
        <v>87</v>
      </c>
      <c r="C30" s="62">
        <f>'SEMESTER 1'!C30</f>
        <v>0</v>
      </c>
      <c r="D30" s="62">
        <f>'SEMESTER 1'!D30</f>
        <v>0</v>
      </c>
      <c r="E30" s="62">
        <f>'SEMESTER 1'!E30</f>
        <v>0</v>
      </c>
      <c r="F30" s="62">
        <f t="shared" si="0"/>
        <v>0</v>
      </c>
      <c r="G30" s="63">
        <f>'SEMESTER 1'!G30</f>
        <v>71190000</v>
      </c>
      <c r="H30" s="63">
        <f>'SEMESTER 2'!H30</f>
        <v>71190000</v>
      </c>
      <c r="I30" s="63"/>
      <c r="J30" s="63">
        <f>'SEMESTER 1'!J30</f>
        <v>0</v>
      </c>
      <c r="K30" s="63">
        <f>'SEMESTER 1'!K30+'SEMESTER 2'!K30</f>
        <v>0</v>
      </c>
      <c r="L30" s="63">
        <f>'SEMESTER 1'!L30+'SEMESTER 2'!L30</f>
        <v>0</v>
      </c>
      <c r="M30" s="63">
        <f t="shared" si="1"/>
        <v>142380000</v>
      </c>
      <c r="N30" s="63">
        <f>'SEMESTER 1'!N30+'SEMESTER 2'!N30</f>
        <v>0</v>
      </c>
      <c r="O30" s="63">
        <f>'SEMESTER 1'!O30+'SEMESTER 2'!O30</f>
        <v>112332</v>
      </c>
      <c r="P30" s="63">
        <f>'SEMESTER 1'!P30+'SEMESTER 2'!P30</f>
        <v>112332</v>
      </c>
      <c r="Q30" s="63">
        <f>'SEMESTER 2'!R30</f>
        <v>0</v>
      </c>
      <c r="R30" s="63">
        <f>'SEMESTER 1'!Q30+'SEMESTER 2'!S30</f>
        <v>142380000</v>
      </c>
      <c r="S30" s="63">
        <f>'SEMESTER 1'!R30+'SEMESTER 2'!T30</f>
        <v>0</v>
      </c>
      <c r="T30" s="63">
        <f>'SEMESTER 1'!S30+'SEMESTER 2'!U30</f>
        <v>75919800</v>
      </c>
      <c r="U30" s="63">
        <f>'SEMESTER 1'!T30+'SEMESTER 2'!V30</f>
        <v>0</v>
      </c>
      <c r="V30" s="63">
        <f>'SEMESTER 1'!U30+'SEMESTER 2'!W30</f>
        <v>0</v>
      </c>
      <c r="W30" s="63">
        <f>'SEMESTER 1'!V30+'SEMESTER 2'!X30</f>
        <v>66460200</v>
      </c>
      <c r="X30" s="63">
        <f>'SEMESTER 1'!W30+'SEMESTER 2'!Y30</f>
        <v>0</v>
      </c>
      <c r="Y30" s="63">
        <f>'SEMESTER 1'!X30+'SEMESTER 2'!Z30</f>
        <v>0</v>
      </c>
      <c r="Z30" s="63">
        <f t="shared" si="2"/>
        <v>142380000</v>
      </c>
      <c r="AA30" s="63">
        <f>'SEMESTER 1'!Z30+'SEMESTER 2'!AB30</f>
        <v>9156156</v>
      </c>
      <c r="AB30" s="63">
        <f>'SEMESTER 1'!AA30+'SEMESTER 2'!AC30</f>
        <v>9156156</v>
      </c>
      <c r="AC30" s="63">
        <f>'SEMESTER 1'!AB30+'SEMESTER 2'!AD30</f>
        <v>0</v>
      </c>
      <c r="AD30" s="63">
        <f>'SEMESTER 1'!AC30+'SEMESTER 2'!AE30</f>
        <v>31258000</v>
      </c>
      <c r="AE30" s="63">
        <f>'SEMESTER 1'!AD30+'SEMESTER 2'!AF30</f>
        <v>0</v>
      </c>
      <c r="AF30" s="63">
        <f>'SEMESTER 1'!AE30+'SEMESTER 2'!AG30</f>
        <v>0</v>
      </c>
      <c r="AG30" s="63">
        <f>'SEMESTER 1'!AF30+'SEMESTER 2'!AH30</f>
        <v>31617200</v>
      </c>
      <c r="AH30" s="62">
        <f t="shared" si="3"/>
        <v>62875200</v>
      </c>
      <c r="AI30" s="63">
        <f>'SEMESTER 1'!AH30+'SEMESTER 2'!AJ30</f>
        <v>3585000</v>
      </c>
      <c r="AJ30" s="63">
        <f>'SEMESTER 1'!AI30+'SEMESTER 2'!AK30</f>
        <v>0</v>
      </c>
      <c r="AK30" s="63">
        <f>'SEMESTER 1'!AJ30+'SEMESTER 2'!AL30</f>
        <v>0</v>
      </c>
      <c r="AL30" s="62">
        <f t="shared" si="4"/>
        <v>3585000</v>
      </c>
      <c r="AM30" s="63">
        <f>'SEMESTER 1'!AL30+'SEMESTER 2'!AN30</f>
        <v>57367101</v>
      </c>
      <c r="AN30" s="63">
        <f>'SEMESTER 1'!AM30+'SEMESTER 2'!AO30</f>
        <v>16948699</v>
      </c>
      <c r="AO30" s="63">
        <f>'SEMESTER 1'!AN30+'SEMESTER 2'!AP30</f>
        <v>200000</v>
      </c>
      <c r="AP30" s="63">
        <f>'SEMESTER 1'!AO30+'SEMESTER 2'!AQ30</f>
        <v>1404000</v>
      </c>
      <c r="AQ30" s="63">
        <f>'SEMESTER 1'!AP30+'SEMESTER 2'!AR30</f>
        <v>0</v>
      </c>
      <c r="AR30" s="62">
        <f t="shared" si="5"/>
        <v>75919800</v>
      </c>
      <c r="AS30" s="62">
        <f>'SEMESTER 2'!AT30</f>
        <v>0</v>
      </c>
      <c r="AT30" s="62">
        <f>'SEMESTER 2'!AU30</f>
        <v>0</v>
      </c>
      <c r="AU30" s="62">
        <f>'SEMESTER 2'!AV30</f>
        <v>0</v>
      </c>
      <c r="AV30" s="62">
        <f t="shared" si="39"/>
        <v>0</v>
      </c>
      <c r="AW30" s="64">
        <f t="shared" si="7"/>
        <v>0</v>
      </c>
      <c r="AX30" s="64">
        <f t="shared" ref="AX30:AX31" si="42">+T30-AR30</f>
        <v>0</v>
      </c>
      <c r="AY30" s="65">
        <f t="shared" ref="AY30:AY31" si="43">+M30+O30-P30-R30+AA30-AB30-AV30-N30</f>
        <v>0</v>
      </c>
      <c r="AZ30" s="65">
        <f t="shared" si="10"/>
        <v>0</v>
      </c>
      <c r="BA30" s="94">
        <f t="shared" si="20"/>
        <v>0</v>
      </c>
      <c r="BB30" s="65">
        <f t="shared" si="18"/>
        <v>0</v>
      </c>
      <c r="BC30" s="89">
        <f t="shared" si="11"/>
        <v>0</v>
      </c>
      <c r="BD30" s="89">
        <f>E30+AA30-AB30</f>
        <v>0</v>
      </c>
      <c r="BE30" s="90"/>
      <c r="BF30" s="90">
        <v>23</v>
      </c>
      <c r="BG30" s="90" t="s">
        <v>87</v>
      </c>
      <c r="BH30" s="155">
        <v>75919800</v>
      </c>
      <c r="BI30" s="155">
        <v>34843000</v>
      </c>
      <c r="BJ30" s="155">
        <v>31617200</v>
      </c>
      <c r="BK30" s="157">
        <f t="shared" si="13"/>
        <v>142380000</v>
      </c>
      <c r="BL30" s="129"/>
      <c r="BM30" s="158">
        <f t="shared" si="14"/>
        <v>75919800</v>
      </c>
      <c r="BN30" s="159">
        <f t="shared" si="15"/>
        <v>34843000</v>
      </c>
      <c r="BO30" s="159">
        <f t="shared" si="16"/>
        <v>31617200</v>
      </c>
      <c r="BP30" s="95"/>
      <c r="BQ30" s="95">
        <f t="shared" ref="BQ30:BS30" si="44">BH30-BM30</f>
        <v>0</v>
      </c>
      <c r="BR30" s="95">
        <f t="shared" si="44"/>
        <v>0</v>
      </c>
      <c r="BS30" s="95">
        <f t="shared" si="44"/>
        <v>0</v>
      </c>
      <c r="BT30" s="129"/>
      <c r="BU30" s="129"/>
      <c r="BV30" s="129"/>
      <c r="BW30" s="129"/>
    </row>
    <row r="31" spans="1:75" s="72" customFormat="1" ht="27.75" customHeight="1">
      <c r="A31" s="60">
        <v>24</v>
      </c>
      <c r="B31" s="76" t="s">
        <v>88</v>
      </c>
      <c r="C31" s="62">
        <f>'SEMESTER 1'!C31</f>
        <v>0</v>
      </c>
      <c r="D31" s="62">
        <f>'SEMESTER 1'!D31</f>
        <v>0</v>
      </c>
      <c r="E31" s="62">
        <f>'SEMESTER 1'!E31</f>
        <v>0</v>
      </c>
      <c r="F31" s="74">
        <f t="shared" si="0"/>
        <v>0</v>
      </c>
      <c r="G31" s="63">
        <f>'SEMESTER 1'!G31</f>
        <v>44070000</v>
      </c>
      <c r="H31" s="63">
        <f>'SEMESTER 2'!H31</f>
        <v>44070000</v>
      </c>
      <c r="I31" s="77"/>
      <c r="J31" s="63">
        <f>'SEMESTER 1'!J31</f>
        <v>0</v>
      </c>
      <c r="K31" s="63">
        <f>'SEMESTER 1'!K31+'SEMESTER 2'!K31</f>
        <v>0</v>
      </c>
      <c r="L31" s="63">
        <f>'SEMESTER 1'!L31+'SEMESTER 2'!L31</f>
        <v>0</v>
      </c>
      <c r="M31" s="63">
        <f t="shared" si="1"/>
        <v>88140000</v>
      </c>
      <c r="N31" s="63">
        <f>'SEMESTER 1'!N31+'SEMESTER 2'!N31</f>
        <v>0</v>
      </c>
      <c r="O31" s="63">
        <f>'SEMESTER 1'!O31+'SEMESTER 2'!O31</f>
        <v>49766</v>
      </c>
      <c r="P31" s="63">
        <f>'SEMESTER 1'!P31+'SEMESTER 2'!P31</f>
        <v>49766</v>
      </c>
      <c r="Q31" s="63">
        <f>'SEMESTER 2'!R31</f>
        <v>0</v>
      </c>
      <c r="R31" s="63">
        <f>'SEMESTER 1'!Q31+'SEMESTER 2'!S31</f>
        <v>88140000</v>
      </c>
      <c r="S31" s="63">
        <f>'SEMESTER 1'!R31+'SEMESTER 2'!T31</f>
        <v>0</v>
      </c>
      <c r="T31" s="63">
        <f>'SEMESTER 1'!S31+'SEMESTER 2'!U31</f>
        <v>40166745</v>
      </c>
      <c r="U31" s="63">
        <f>'SEMESTER 1'!T31+'SEMESTER 2'!V31</f>
        <v>0</v>
      </c>
      <c r="V31" s="63">
        <f>'SEMESTER 1'!U31+'SEMESTER 2'!W31</f>
        <v>0</v>
      </c>
      <c r="W31" s="63">
        <f>'SEMESTER 1'!V31+'SEMESTER 2'!X31</f>
        <v>47973255</v>
      </c>
      <c r="X31" s="63">
        <f>'SEMESTER 1'!W31+'SEMESTER 2'!Y31</f>
        <v>0</v>
      </c>
      <c r="Y31" s="63">
        <f>'SEMESTER 1'!X31+'SEMESTER 2'!Z31</f>
        <v>0</v>
      </c>
      <c r="Z31" s="63">
        <f t="shared" si="2"/>
        <v>88140000</v>
      </c>
      <c r="AA31" s="63">
        <f>'SEMESTER 1'!Z31+'SEMESTER 2'!AB31</f>
        <v>5149341</v>
      </c>
      <c r="AB31" s="63">
        <f>'SEMESTER 1'!AA31+'SEMESTER 2'!AC31</f>
        <v>5149341</v>
      </c>
      <c r="AC31" s="63">
        <f>'SEMESTER 1'!AB31+'SEMESTER 2'!AD31</f>
        <v>0</v>
      </c>
      <c r="AD31" s="63">
        <f>'SEMESTER 1'!AC31+'SEMESTER 2'!AE31</f>
        <v>26789255</v>
      </c>
      <c r="AE31" s="63">
        <f>'SEMESTER 1'!AD31+'SEMESTER 2'!AF31</f>
        <v>0</v>
      </c>
      <c r="AF31" s="63">
        <f>'SEMESTER 1'!AE31+'SEMESTER 2'!AG31</f>
        <v>0</v>
      </c>
      <c r="AG31" s="63">
        <f>'SEMESTER 1'!AF31+'SEMESTER 2'!AH31</f>
        <v>21184000</v>
      </c>
      <c r="AH31" s="62">
        <f t="shared" si="3"/>
        <v>47973255</v>
      </c>
      <c r="AI31" s="63">
        <f>'SEMESTER 1'!AH31+'SEMESTER 2'!AJ31</f>
        <v>0</v>
      </c>
      <c r="AJ31" s="63">
        <f>'SEMESTER 1'!AI31+'SEMESTER 2'!AK31</f>
        <v>0</v>
      </c>
      <c r="AK31" s="63">
        <f>'SEMESTER 1'!AJ31+'SEMESTER 2'!AL31</f>
        <v>0</v>
      </c>
      <c r="AL31" s="62">
        <f t="shared" si="4"/>
        <v>0</v>
      </c>
      <c r="AM31" s="63">
        <f>'SEMESTER 1'!AL31+'SEMESTER 2'!AN31</f>
        <v>30985745</v>
      </c>
      <c r="AN31" s="63">
        <f>'SEMESTER 1'!AM31+'SEMESTER 2'!AO31</f>
        <v>3981000</v>
      </c>
      <c r="AO31" s="63">
        <f>'SEMESTER 1'!AN31+'SEMESTER 2'!AP31</f>
        <v>200000</v>
      </c>
      <c r="AP31" s="63">
        <f>'SEMESTER 1'!AO31+'SEMESTER 2'!AQ31</f>
        <v>5000000</v>
      </c>
      <c r="AQ31" s="63">
        <f>'SEMESTER 1'!AP31+'SEMESTER 2'!AR31</f>
        <v>0</v>
      </c>
      <c r="AR31" s="62">
        <f t="shared" si="5"/>
        <v>40166745</v>
      </c>
      <c r="AS31" s="62">
        <f>'SEMESTER 2'!AT31</f>
        <v>0</v>
      </c>
      <c r="AT31" s="62">
        <f>'SEMESTER 2'!AU31</f>
        <v>0</v>
      </c>
      <c r="AU31" s="62">
        <f>'SEMESTER 2'!AV31</f>
        <v>0</v>
      </c>
      <c r="AV31" s="62">
        <f t="shared" si="39"/>
        <v>0</v>
      </c>
      <c r="AW31" s="64">
        <f t="shared" si="7"/>
        <v>0</v>
      </c>
      <c r="AX31" s="64">
        <f t="shared" si="42"/>
        <v>0</v>
      </c>
      <c r="AY31" s="65">
        <f t="shared" si="43"/>
        <v>0</v>
      </c>
      <c r="AZ31" s="65">
        <f t="shared" si="10"/>
        <v>0</v>
      </c>
      <c r="BA31" s="94">
        <f t="shared" si="20"/>
        <v>0</v>
      </c>
      <c r="BB31" s="94">
        <f t="shared" ref="BB31:BD31" si="45">AU31+AV31</f>
        <v>0</v>
      </c>
      <c r="BC31" s="94">
        <f t="shared" si="45"/>
        <v>0</v>
      </c>
      <c r="BD31" s="94">
        <f t="shared" si="45"/>
        <v>0</v>
      </c>
      <c r="BE31" s="90"/>
      <c r="BF31" s="90">
        <v>24</v>
      </c>
      <c r="BG31" s="90" t="s">
        <v>88</v>
      </c>
      <c r="BH31" s="155">
        <v>40166745</v>
      </c>
      <c r="BI31" s="155">
        <v>26789255</v>
      </c>
      <c r="BJ31" s="155">
        <v>21184000</v>
      </c>
      <c r="BK31" s="157">
        <f t="shared" si="13"/>
        <v>88140000</v>
      </c>
      <c r="BL31" s="129"/>
      <c r="BM31" s="158">
        <f t="shared" si="14"/>
        <v>40166745</v>
      </c>
      <c r="BN31" s="159">
        <f t="shared" si="15"/>
        <v>26789255</v>
      </c>
      <c r="BO31" s="159">
        <f t="shared" si="16"/>
        <v>21184000</v>
      </c>
      <c r="BP31" s="95"/>
      <c r="BQ31" s="95">
        <f t="shared" ref="BQ31:BS31" si="46">BH31-BM31</f>
        <v>0</v>
      </c>
      <c r="BR31" s="95">
        <f t="shared" si="46"/>
        <v>0</v>
      </c>
      <c r="BS31" s="95">
        <f t="shared" si="46"/>
        <v>0</v>
      </c>
      <c r="BT31" s="129"/>
      <c r="BU31" s="129"/>
      <c r="BV31" s="129"/>
      <c r="BW31" s="129"/>
    </row>
    <row r="32" spans="1:75" s="72" customFormat="1" ht="27.75" customHeight="1">
      <c r="A32" s="87"/>
      <c r="B32" s="87" t="s">
        <v>19</v>
      </c>
      <c r="C32" s="88">
        <f t="shared" ref="C32:G32" si="47">SUM(C8:C31)</f>
        <v>5619651</v>
      </c>
      <c r="D32" s="88">
        <f t="shared" si="47"/>
        <v>0</v>
      </c>
      <c r="E32" s="88">
        <f t="shared" si="47"/>
        <v>0</v>
      </c>
      <c r="F32" s="88">
        <f t="shared" si="47"/>
        <v>5619651</v>
      </c>
      <c r="G32" s="88">
        <f t="shared" si="47"/>
        <v>6145505000</v>
      </c>
      <c r="H32" s="63">
        <f>'SEMESTER 2'!H32</f>
        <v>6145505000</v>
      </c>
      <c r="I32" s="88">
        <f t="shared" ref="I32:K32" si="48">SUM(I8:I31)</f>
        <v>0</v>
      </c>
      <c r="J32" s="88">
        <f t="shared" si="48"/>
        <v>435750000</v>
      </c>
      <c r="K32" s="88">
        <f t="shared" si="48"/>
        <v>255000</v>
      </c>
      <c r="L32" s="63">
        <f>'SEMESTER 1'!L32+'SEMESTER 2'!L32</f>
        <v>2000000</v>
      </c>
      <c r="M32" s="88">
        <f t="shared" ref="M32:P32" si="49">SUM(M8:M31)</f>
        <v>12734634651</v>
      </c>
      <c r="N32" s="88">
        <f t="shared" si="49"/>
        <v>124055</v>
      </c>
      <c r="O32" s="88">
        <f t="shared" si="49"/>
        <v>8984435</v>
      </c>
      <c r="P32" s="88">
        <f t="shared" si="49"/>
        <v>8854564</v>
      </c>
      <c r="Q32" s="88"/>
      <c r="R32" s="88">
        <f t="shared" ref="R32:AV32" si="50">SUM(R8:R31)</f>
        <v>12726760000</v>
      </c>
      <c r="S32" s="88">
        <f t="shared" si="50"/>
        <v>0</v>
      </c>
      <c r="T32" s="88">
        <f t="shared" si="50"/>
        <v>8827256065</v>
      </c>
      <c r="U32" s="88">
        <f t="shared" si="50"/>
        <v>0</v>
      </c>
      <c r="V32" s="88">
        <f t="shared" si="50"/>
        <v>365545900</v>
      </c>
      <c r="W32" s="88">
        <f t="shared" si="50"/>
        <v>3463753935</v>
      </c>
      <c r="X32" s="88">
        <f t="shared" si="50"/>
        <v>0</v>
      </c>
      <c r="Y32" s="88">
        <f t="shared" si="50"/>
        <v>70204100</v>
      </c>
      <c r="Z32" s="88">
        <f t="shared" si="50"/>
        <v>12726760000</v>
      </c>
      <c r="AA32" s="88">
        <f t="shared" si="50"/>
        <v>630122138</v>
      </c>
      <c r="AB32" s="88">
        <f t="shared" si="50"/>
        <v>630122138</v>
      </c>
      <c r="AC32" s="88">
        <f t="shared" si="50"/>
        <v>0</v>
      </c>
      <c r="AD32" s="88">
        <f t="shared" si="50"/>
        <v>1274946555</v>
      </c>
      <c r="AE32" s="88">
        <f t="shared" si="50"/>
        <v>0</v>
      </c>
      <c r="AF32" s="88">
        <f t="shared" si="50"/>
        <v>0</v>
      </c>
      <c r="AG32" s="88">
        <f t="shared" si="50"/>
        <v>1610600200</v>
      </c>
      <c r="AH32" s="88">
        <f t="shared" si="50"/>
        <v>2885546755</v>
      </c>
      <c r="AI32" s="88">
        <f t="shared" si="50"/>
        <v>648411280</v>
      </c>
      <c r="AJ32" s="88">
        <f t="shared" si="50"/>
        <v>0</v>
      </c>
      <c r="AK32" s="88">
        <f t="shared" si="50"/>
        <v>0</v>
      </c>
      <c r="AL32" s="88">
        <f t="shared" si="50"/>
        <v>648411280</v>
      </c>
      <c r="AM32" s="88">
        <f t="shared" si="50"/>
        <v>4582015375</v>
      </c>
      <c r="AN32" s="88">
        <f t="shared" si="50"/>
        <v>3484606829</v>
      </c>
      <c r="AO32" s="88">
        <f t="shared" si="50"/>
        <v>502964000</v>
      </c>
      <c r="AP32" s="88">
        <f t="shared" si="50"/>
        <v>623215761</v>
      </c>
      <c r="AQ32" s="88">
        <f t="shared" si="50"/>
        <v>0</v>
      </c>
      <c r="AR32" s="88">
        <f t="shared" si="50"/>
        <v>9192801965</v>
      </c>
      <c r="AS32" s="88">
        <f t="shared" si="50"/>
        <v>7622696</v>
      </c>
      <c r="AT32" s="88">
        <f t="shared" si="50"/>
        <v>2771</v>
      </c>
      <c r="AU32" s="88">
        <f t="shared" si="50"/>
        <v>0</v>
      </c>
      <c r="AV32" s="88">
        <f t="shared" si="50"/>
        <v>7625467</v>
      </c>
      <c r="AW32" s="64"/>
      <c r="AX32" s="64">
        <f>SUM(AX10:AX28)</f>
        <v>0</v>
      </c>
      <c r="AY32" s="65"/>
      <c r="AZ32" s="65">
        <f t="shared" ref="AZ32:BB32" si="51">SUM(AZ8:AZ31)</f>
        <v>0</v>
      </c>
      <c r="BA32" s="65">
        <f t="shared" si="51"/>
        <v>2771</v>
      </c>
      <c r="BB32" s="65">
        <f t="shared" si="51"/>
        <v>0</v>
      </c>
      <c r="BC32" s="89">
        <f>E32</f>
        <v>0</v>
      </c>
      <c r="BD32" s="89">
        <f>SUM(BD8:BD28)</f>
        <v>0</v>
      </c>
      <c r="BE32" s="146"/>
      <c r="BF32" s="146"/>
      <c r="BG32" s="146"/>
      <c r="BH32" s="160">
        <f t="shared" ref="BH32:BJ32" si="52">SUM(BH8:BH31)</f>
        <v>9192801965</v>
      </c>
      <c r="BI32" s="160">
        <f t="shared" si="52"/>
        <v>1923357835</v>
      </c>
      <c r="BJ32" s="160">
        <f t="shared" si="52"/>
        <v>1610600200</v>
      </c>
      <c r="BK32" s="161"/>
      <c r="BL32" s="130"/>
      <c r="BM32" s="158">
        <f t="shared" si="14"/>
        <v>9192801965</v>
      </c>
      <c r="BN32" s="159">
        <f t="shared" si="15"/>
        <v>1923357835</v>
      </c>
      <c r="BO32" s="159">
        <f t="shared" si="16"/>
        <v>1610600200</v>
      </c>
      <c r="BP32" s="95"/>
      <c r="BQ32" s="95">
        <f t="shared" ref="BQ32:BS32" si="53">BH32-BM32</f>
        <v>0</v>
      </c>
      <c r="BR32" s="95">
        <f t="shared" si="53"/>
        <v>0</v>
      </c>
      <c r="BS32" s="95">
        <f t="shared" si="53"/>
        <v>0</v>
      </c>
      <c r="BT32" s="130"/>
      <c r="BU32" s="130"/>
      <c r="BV32" s="130"/>
      <c r="BW32" s="130"/>
    </row>
    <row r="33" spans="1:75" s="72" customFormat="1" ht="27.75" customHeight="1">
      <c r="A33" s="91"/>
      <c r="B33" s="61" t="s">
        <v>89</v>
      </c>
      <c r="C33" s="63">
        <f t="shared" ref="C33:P33" si="54">C32</f>
        <v>5619651</v>
      </c>
      <c r="D33" s="63">
        <f t="shared" si="54"/>
        <v>0</v>
      </c>
      <c r="E33" s="63">
        <f t="shared" si="54"/>
        <v>0</v>
      </c>
      <c r="F33" s="63">
        <f t="shared" si="54"/>
        <v>5619651</v>
      </c>
      <c r="G33" s="63">
        <f t="shared" si="54"/>
        <v>6145505000</v>
      </c>
      <c r="H33" s="63">
        <f t="shared" si="54"/>
        <v>6145505000</v>
      </c>
      <c r="I33" s="63">
        <f t="shared" si="54"/>
        <v>0</v>
      </c>
      <c r="J33" s="63">
        <f t="shared" si="54"/>
        <v>435750000</v>
      </c>
      <c r="K33" s="63">
        <f t="shared" si="54"/>
        <v>255000</v>
      </c>
      <c r="L33" s="63">
        <f t="shared" si="54"/>
        <v>2000000</v>
      </c>
      <c r="M33" s="63">
        <f t="shared" si="54"/>
        <v>12734634651</v>
      </c>
      <c r="N33" s="63">
        <f t="shared" si="54"/>
        <v>124055</v>
      </c>
      <c r="O33" s="63">
        <f t="shared" si="54"/>
        <v>8984435</v>
      </c>
      <c r="P33" s="63">
        <f t="shared" si="54"/>
        <v>8854564</v>
      </c>
      <c r="Q33" s="63">
        <f>Q29</f>
        <v>255000</v>
      </c>
      <c r="R33" s="63">
        <f t="shared" ref="R33:AW33" si="55">R32</f>
        <v>12726760000</v>
      </c>
      <c r="S33" s="63">
        <f t="shared" si="55"/>
        <v>0</v>
      </c>
      <c r="T33" s="63">
        <f t="shared" si="55"/>
        <v>8827256065</v>
      </c>
      <c r="U33" s="63">
        <f t="shared" si="55"/>
        <v>0</v>
      </c>
      <c r="V33" s="63">
        <f t="shared" si="55"/>
        <v>365545900</v>
      </c>
      <c r="W33" s="63">
        <f t="shared" si="55"/>
        <v>3463753935</v>
      </c>
      <c r="X33" s="63">
        <f t="shared" si="55"/>
        <v>0</v>
      </c>
      <c r="Y33" s="63">
        <f t="shared" si="55"/>
        <v>70204100</v>
      </c>
      <c r="Z33" s="63">
        <f t="shared" si="55"/>
        <v>12726760000</v>
      </c>
      <c r="AA33" s="63">
        <f t="shared" si="55"/>
        <v>630122138</v>
      </c>
      <c r="AB33" s="63">
        <f t="shared" si="55"/>
        <v>630122138</v>
      </c>
      <c r="AC33" s="63">
        <f t="shared" si="55"/>
        <v>0</v>
      </c>
      <c r="AD33" s="63">
        <f t="shared" si="55"/>
        <v>1274946555</v>
      </c>
      <c r="AE33" s="63">
        <f t="shared" si="55"/>
        <v>0</v>
      </c>
      <c r="AF33" s="63">
        <f t="shared" si="55"/>
        <v>0</v>
      </c>
      <c r="AG33" s="63">
        <f t="shared" si="55"/>
        <v>1610600200</v>
      </c>
      <c r="AH33" s="63">
        <f t="shared" si="55"/>
        <v>2885546755</v>
      </c>
      <c r="AI33" s="63">
        <f t="shared" si="55"/>
        <v>648411280</v>
      </c>
      <c r="AJ33" s="63">
        <f t="shared" si="55"/>
        <v>0</v>
      </c>
      <c r="AK33" s="63">
        <f t="shared" si="55"/>
        <v>0</v>
      </c>
      <c r="AL33" s="63">
        <f t="shared" si="55"/>
        <v>648411280</v>
      </c>
      <c r="AM33" s="63">
        <f t="shared" si="55"/>
        <v>4582015375</v>
      </c>
      <c r="AN33" s="63">
        <f t="shared" si="55"/>
        <v>3484606829</v>
      </c>
      <c r="AO33" s="63">
        <f t="shared" si="55"/>
        <v>502964000</v>
      </c>
      <c r="AP33" s="63">
        <f t="shared" si="55"/>
        <v>623215761</v>
      </c>
      <c r="AQ33" s="63">
        <f t="shared" si="55"/>
        <v>0</v>
      </c>
      <c r="AR33" s="63">
        <f t="shared" si="55"/>
        <v>9192801965</v>
      </c>
      <c r="AS33" s="63">
        <f t="shared" si="55"/>
        <v>7622696</v>
      </c>
      <c r="AT33" s="63">
        <f t="shared" si="55"/>
        <v>2771</v>
      </c>
      <c r="AU33" s="63">
        <f t="shared" si="55"/>
        <v>0</v>
      </c>
      <c r="AV33" s="63">
        <f t="shared" si="55"/>
        <v>7625467</v>
      </c>
      <c r="AW33" s="65">
        <f t="shared" si="55"/>
        <v>0</v>
      </c>
      <c r="AX33" s="92"/>
      <c r="AY33" s="92"/>
      <c r="AZ33" s="92"/>
      <c r="BA33" s="92"/>
      <c r="BB33" s="92"/>
      <c r="BC33" s="92"/>
      <c r="BD33" s="92"/>
      <c r="BE33" s="146"/>
      <c r="BF33" s="146"/>
      <c r="BG33" s="146"/>
      <c r="BH33" s="117"/>
      <c r="BI33" s="117"/>
      <c r="BJ33" s="117"/>
      <c r="BK33" s="117"/>
      <c r="BL33" s="117"/>
      <c r="BM33" s="146"/>
      <c r="BN33" s="146"/>
      <c r="BO33" s="146"/>
      <c r="BP33" s="146"/>
      <c r="BQ33" s="146"/>
      <c r="BR33" s="146"/>
      <c r="BS33" s="146"/>
      <c r="BT33" s="117"/>
      <c r="BU33" s="117"/>
      <c r="BV33" s="117"/>
      <c r="BW33" s="117"/>
    </row>
    <row r="34" spans="1:75" s="72" customFormat="1" ht="27.75" customHeight="1">
      <c r="A34" s="162"/>
      <c r="B34" s="92"/>
      <c r="C34" s="92"/>
      <c r="D34" s="92"/>
      <c r="E34" s="92"/>
      <c r="F34" s="65">
        <v>90136905</v>
      </c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H34" s="117"/>
      <c r="BI34" s="117"/>
      <c r="BJ34" s="117"/>
      <c r="BK34" s="117"/>
      <c r="BL34" s="117"/>
      <c r="BT34" s="117"/>
      <c r="BU34" s="117"/>
      <c r="BV34" s="117"/>
      <c r="BW34" s="117"/>
    </row>
    <row r="35" spans="1:75" ht="15.75" customHeight="1">
      <c r="A35" s="31"/>
      <c r="B35" s="4"/>
      <c r="C35" s="4"/>
      <c r="D35" s="4"/>
      <c r="E35" s="4"/>
      <c r="F35" s="67"/>
      <c r="G35" s="92"/>
      <c r="H35" s="92"/>
      <c r="I35" s="92"/>
      <c r="J35" s="92"/>
      <c r="K35" s="92"/>
      <c r="L35" s="92"/>
      <c r="M35" s="66"/>
      <c r="N35" s="92"/>
      <c r="O35" s="65"/>
      <c r="P35" s="65"/>
      <c r="Q35" s="92"/>
      <c r="R35" s="66"/>
      <c r="S35" s="92"/>
      <c r="T35" s="92"/>
      <c r="U35" s="92"/>
      <c r="V35" s="92"/>
      <c r="W35" s="92"/>
      <c r="X35" s="92"/>
      <c r="Y35" s="92"/>
      <c r="Z35" s="66"/>
      <c r="AA35" s="92"/>
      <c r="AB35" s="92"/>
      <c r="AC35" s="92"/>
      <c r="AD35" s="92"/>
      <c r="AE35" s="92"/>
      <c r="AF35" s="92"/>
      <c r="AG35" s="92"/>
      <c r="AH35" s="66"/>
      <c r="AI35" s="92"/>
      <c r="AJ35" s="92"/>
      <c r="AK35" s="92"/>
      <c r="AL35" s="66"/>
      <c r="AM35" s="92"/>
      <c r="AN35" s="92"/>
      <c r="AO35" s="92"/>
      <c r="AP35" s="92"/>
      <c r="AQ35" s="92"/>
      <c r="AR35" s="66"/>
      <c r="AS35" s="92"/>
      <c r="AT35" s="92"/>
      <c r="AU35" s="65"/>
      <c r="AV35" s="92"/>
      <c r="AW35" s="4"/>
      <c r="AX35" s="4"/>
      <c r="AY35" s="4"/>
      <c r="AZ35" s="4"/>
      <c r="BA35" s="4"/>
      <c r="BB35" s="4"/>
      <c r="BC35" s="4"/>
      <c r="BD35" s="4"/>
      <c r="BH35" s="35"/>
      <c r="BI35" s="35"/>
      <c r="BJ35" s="35"/>
      <c r="BK35" s="35"/>
      <c r="BL35" s="35"/>
      <c r="BT35" s="35"/>
      <c r="BU35" s="35"/>
      <c r="BV35" s="35"/>
      <c r="BW35" s="35"/>
    </row>
    <row r="36" spans="1:75" ht="5.25" customHeight="1">
      <c r="A36" s="31"/>
      <c r="B36" s="4"/>
      <c r="C36" s="4"/>
      <c r="D36" s="4"/>
      <c r="E36" s="4"/>
      <c r="F36" s="66"/>
      <c r="G36" s="92"/>
      <c r="H36" s="92"/>
      <c r="I36" s="92"/>
      <c r="J36" s="89"/>
      <c r="K36" s="92"/>
      <c r="L36" s="92"/>
      <c r="M36" s="66"/>
      <c r="N36" s="92"/>
      <c r="O36" s="92"/>
      <c r="P36" s="92"/>
      <c r="Q36" s="92"/>
      <c r="R36" s="66"/>
      <c r="S36" s="92"/>
      <c r="T36" s="92"/>
      <c r="U36" s="92"/>
      <c r="V36" s="92"/>
      <c r="W36" s="92"/>
      <c r="X36" s="92"/>
      <c r="Y36" s="92"/>
      <c r="Z36" s="66"/>
      <c r="AA36" s="92"/>
      <c r="AB36" s="92"/>
      <c r="AC36" s="92"/>
      <c r="AD36" s="92"/>
      <c r="AE36" s="92"/>
      <c r="AF36" s="92"/>
      <c r="AG36" s="92"/>
      <c r="AH36" s="66"/>
      <c r="AI36" s="92"/>
      <c r="AJ36" s="92"/>
      <c r="AK36" s="92"/>
      <c r="AL36" s="66"/>
      <c r="AM36" s="92"/>
      <c r="AN36" s="92"/>
      <c r="AO36" s="92"/>
      <c r="AP36" s="92"/>
      <c r="AQ36" s="92"/>
      <c r="AR36" s="66"/>
      <c r="AS36" s="92"/>
      <c r="AT36" s="92"/>
      <c r="AU36" s="92"/>
      <c r="AV36" s="92"/>
      <c r="AW36" s="14"/>
      <c r="AX36" s="4"/>
      <c r="AY36" s="4"/>
      <c r="AZ36" s="4"/>
      <c r="BA36" s="4"/>
      <c r="BB36" s="4"/>
      <c r="BC36" s="14"/>
      <c r="BD36" s="4"/>
      <c r="BH36" s="35"/>
      <c r="BI36" s="35"/>
      <c r="BJ36" s="35"/>
      <c r="BK36" s="35"/>
      <c r="BL36" s="35"/>
      <c r="BT36" s="35"/>
      <c r="BU36" s="35"/>
      <c r="BV36" s="35"/>
      <c r="BW36" s="35"/>
    </row>
    <row r="37" spans="1:75" ht="15.75" customHeight="1">
      <c r="A37" s="31"/>
      <c r="B37" s="4"/>
      <c r="C37" s="4"/>
      <c r="D37" s="4"/>
      <c r="E37" s="4"/>
      <c r="F37" s="66"/>
      <c r="G37" s="92"/>
      <c r="H37" s="92"/>
      <c r="I37" s="92"/>
      <c r="J37" s="92"/>
      <c r="K37" s="92"/>
      <c r="L37" s="92"/>
      <c r="M37" s="66"/>
      <c r="N37" s="92"/>
      <c r="O37" s="92"/>
      <c r="P37" s="92"/>
      <c r="Q37" s="92"/>
      <c r="R37" s="66"/>
      <c r="S37" s="92"/>
      <c r="T37" s="92"/>
      <c r="U37" s="92"/>
      <c r="V37" s="89"/>
      <c r="W37" s="92"/>
      <c r="X37" s="92"/>
      <c r="Y37" s="92"/>
      <c r="Z37" s="66"/>
      <c r="AA37" s="89"/>
      <c r="AB37" s="89"/>
      <c r="AC37" s="92"/>
      <c r="AD37" s="92"/>
      <c r="AE37" s="92"/>
      <c r="AF37" s="92"/>
      <c r="AG37" s="92"/>
      <c r="AH37" s="66"/>
      <c r="AI37" s="92"/>
      <c r="AJ37" s="92"/>
      <c r="AK37" s="92"/>
      <c r="AL37" s="66"/>
      <c r="AM37" s="92"/>
      <c r="AN37" s="92"/>
      <c r="AO37" s="92"/>
      <c r="AP37" s="92"/>
      <c r="AQ37" s="92"/>
      <c r="AR37" s="66"/>
      <c r="AS37" s="92"/>
      <c r="AT37" s="163" t="s">
        <v>90</v>
      </c>
      <c r="AU37" s="148"/>
      <c r="AV37" s="148"/>
      <c r="AW37" s="4"/>
      <c r="AX37" s="4"/>
      <c r="AY37" s="4"/>
      <c r="AZ37" s="4"/>
      <c r="BA37" s="4"/>
      <c r="BB37" s="4"/>
      <c r="BC37" s="4"/>
      <c r="BD37" s="4"/>
      <c r="BH37" s="35"/>
      <c r="BI37" s="35"/>
      <c r="BJ37" s="35"/>
      <c r="BK37" s="35"/>
      <c r="BL37" s="35"/>
      <c r="BT37" s="35"/>
      <c r="BU37" s="35"/>
      <c r="BV37" s="35"/>
      <c r="BW37" s="35"/>
    </row>
    <row r="38" spans="1:75" ht="15.75" customHeight="1">
      <c r="A38" s="31"/>
      <c r="B38" s="4"/>
      <c r="C38" s="4"/>
      <c r="D38" s="4"/>
      <c r="E38" s="4"/>
      <c r="F38" s="66"/>
      <c r="G38" s="65"/>
      <c r="H38" s="92"/>
      <c r="I38" s="92"/>
      <c r="J38" s="92"/>
      <c r="K38" s="92"/>
      <c r="L38" s="92"/>
      <c r="M38" s="66"/>
      <c r="N38" s="92"/>
      <c r="O38" s="92"/>
      <c r="P38" s="92"/>
      <c r="Q38" s="92"/>
      <c r="R38" s="66"/>
      <c r="S38" s="92"/>
      <c r="T38" s="92"/>
      <c r="U38" s="92"/>
      <c r="V38" s="89"/>
      <c r="W38" s="92"/>
      <c r="X38" s="92"/>
      <c r="Y38" s="92"/>
      <c r="Z38" s="66"/>
      <c r="AA38" s="92"/>
      <c r="AB38" s="89"/>
      <c r="AC38" s="92"/>
      <c r="AD38" s="92"/>
      <c r="AE38" s="92"/>
      <c r="AF38" s="92"/>
      <c r="AG38" s="92"/>
      <c r="AH38" s="66"/>
      <c r="AI38" s="92"/>
      <c r="AJ38" s="92"/>
      <c r="AK38" s="92"/>
      <c r="AL38" s="66"/>
      <c r="AM38" s="92"/>
      <c r="AN38" s="92"/>
      <c r="AO38" s="92"/>
      <c r="AP38" s="92"/>
      <c r="AQ38" s="92"/>
      <c r="AR38" s="66"/>
      <c r="AS38" s="92"/>
      <c r="AT38" s="163" t="s">
        <v>91</v>
      </c>
      <c r="AU38" s="148"/>
      <c r="AV38" s="148"/>
      <c r="AW38" s="4"/>
      <c r="AX38" s="14"/>
      <c r="AY38" s="4"/>
      <c r="AZ38" s="4"/>
      <c r="BA38" s="4"/>
      <c r="BB38" s="4"/>
      <c r="BC38" s="4"/>
      <c r="BD38" s="4"/>
      <c r="BH38" s="35"/>
      <c r="BI38" s="35"/>
      <c r="BJ38" s="35"/>
      <c r="BK38" s="35"/>
      <c r="BL38" s="35"/>
      <c r="BT38" s="35"/>
      <c r="BU38" s="35"/>
      <c r="BV38" s="35"/>
      <c r="BW38" s="35"/>
    </row>
    <row r="39" spans="1:75" ht="15.75" customHeight="1">
      <c r="A39" s="31"/>
      <c r="B39" s="4"/>
      <c r="C39" s="4"/>
      <c r="D39" s="4"/>
      <c r="E39" s="4"/>
      <c r="F39" s="66"/>
      <c r="G39" s="92"/>
      <c r="H39" s="92"/>
      <c r="I39" s="92"/>
      <c r="J39" s="92"/>
      <c r="K39" s="92"/>
      <c r="L39" s="92"/>
      <c r="M39" s="66"/>
      <c r="N39" s="92"/>
      <c r="O39" s="89"/>
      <c r="P39" s="92"/>
      <c r="Q39" s="92"/>
      <c r="R39" s="66"/>
      <c r="S39" s="92"/>
      <c r="T39" s="92"/>
      <c r="U39" s="92"/>
      <c r="V39" s="92"/>
      <c r="W39" s="92"/>
      <c r="X39" s="92"/>
      <c r="Y39" s="65"/>
      <c r="Z39" s="66"/>
      <c r="AA39" s="92"/>
      <c r="AB39" s="89"/>
      <c r="AC39" s="92"/>
      <c r="AD39" s="92"/>
      <c r="AE39" s="92"/>
      <c r="AF39" s="92"/>
      <c r="AG39" s="92"/>
      <c r="AH39" s="66"/>
      <c r="AI39" s="92"/>
      <c r="AJ39" s="92"/>
      <c r="AK39" s="92"/>
      <c r="AL39" s="66"/>
      <c r="AM39" s="92"/>
      <c r="AN39" s="92"/>
      <c r="AO39" s="92"/>
      <c r="AP39" s="92"/>
      <c r="AQ39" s="92"/>
      <c r="AR39" s="66"/>
      <c r="AS39" s="92"/>
      <c r="AT39" s="164"/>
      <c r="AU39" s="165"/>
      <c r="AV39" s="164"/>
      <c r="AW39" s="4"/>
      <c r="AX39" s="4"/>
      <c r="AY39" s="4"/>
      <c r="AZ39" s="4"/>
      <c r="BA39" s="4"/>
      <c r="BB39" s="4"/>
      <c r="BC39" s="4"/>
      <c r="BD39" s="4"/>
      <c r="BH39" s="35"/>
      <c r="BI39" s="35"/>
      <c r="BJ39" s="35"/>
      <c r="BK39" s="35"/>
      <c r="BL39" s="35"/>
      <c r="BT39" s="35"/>
      <c r="BU39" s="35"/>
      <c r="BV39" s="35"/>
      <c r="BW39" s="35"/>
    </row>
    <row r="40" spans="1:75" ht="15.75" customHeight="1">
      <c r="A40" s="31"/>
      <c r="B40" s="4"/>
      <c r="C40" s="4"/>
      <c r="D40" s="4"/>
      <c r="E40" s="4"/>
      <c r="F40" s="66"/>
      <c r="G40" s="92"/>
      <c r="H40" s="92"/>
      <c r="I40" s="92"/>
      <c r="J40" s="92"/>
      <c r="K40" s="92"/>
      <c r="L40" s="92"/>
      <c r="M40" s="66"/>
      <c r="N40" s="92"/>
      <c r="O40" s="92"/>
      <c r="P40" s="92"/>
      <c r="Q40" s="92"/>
      <c r="R40" s="66"/>
      <c r="S40" s="92"/>
      <c r="T40" s="92"/>
      <c r="U40" s="92"/>
      <c r="V40" s="89"/>
      <c r="W40" s="89"/>
      <c r="X40" s="92"/>
      <c r="Y40" s="92"/>
      <c r="Z40" s="66"/>
      <c r="AA40" s="92"/>
      <c r="AB40" s="65"/>
      <c r="AC40" s="92"/>
      <c r="AD40" s="92"/>
      <c r="AE40" s="92"/>
      <c r="AF40" s="92"/>
      <c r="AG40" s="92"/>
      <c r="AH40" s="66"/>
      <c r="AI40" s="92"/>
      <c r="AJ40" s="92"/>
      <c r="AK40" s="92"/>
      <c r="AL40" s="66"/>
      <c r="AM40" s="92"/>
      <c r="AN40" s="92"/>
      <c r="AO40" s="92"/>
      <c r="AP40" s="92"/>
      <c r="AQ40" s="92"/>
      <c r="AR40" s="66"/>
      <c r="AS40" s="92"/>
      <c r="AT40" s="164"/>
      <c r="AU40" s="165"/>
      <c r="AV40" s="164"/>
      <c r="AW40" s="4"/>
      <c r="AX40" s="4"/>
      <c r="AY40" s="4"/>
      <c r="AZ40" s="4"/>
      <c r="BA40" s="4"/>
      <c r="BB40" s="4"/>
      <c r="BC40" s="4"/>
      <c r="BD40" s="4"/>
      <c r="BH40" s="35"/>
      <c r="BI40" s="35"/>
      <c r="BJ40" s="35"/>
      <c r="BK40" s="35"/>
      <c r="BL40" s="35"/>
      <c r="BT40" s="35"/>
      <c r="BU40" s="35"/>
      <c r="BV40" s="35"/>
      <c r="BW40" s="35"/>
    </row>
    <row r="41" spans="1:75" ht="15.75" customHeight="1">
      <c r="A41" s="31"/>
      <c r="B41" s="4"/>
      <c r="C41" s="4"/>
      <c r="D41" s="4"/>
      <c r="E41" s="4"/>
      <c r="F41" s="66"/>
      <c r="G41" s="92"/>
      <c r="H41" s="92"/>
      <c r="I41" s="92"/>
      <c r="J41" s="92"/>
      <c r="K41" s="92"/>
      <c r="L41" s="92"/>
      <c r="M41" s="66"/>
      <c r="N41" s="92"/>
      <c r="O41" s="92"/>
      <c r="P41" s="92"/>
      <c r="Q41" s="92"/>
      <c r="R41" s="66"/>
      <c r="S41" s="92"/>
      <c r="T41" s="65"/>
      <c r="U41" s="92"/>
      <c r="V41" s="92"/>
      <c r="W41" s="92"/>
      <c r="X41" s="92"/>
      <c r="Y41" s="92"/>
      <c r="Z41" s="66"/>
      <c r="AA41" s="92"/>
      <c r="AB41" s="92"/>
      <c r="AC41" s="92"/>
      <c r="AD41" s="92"/>
      <c r="AE41" s="92"/>
      <c r="AF41" s="92"/>
      <c r="AG41" s="92"/>
      <c r="AH41" s="66"/>
      <c r="AI41" s="92"/>
      <c r="AJ41" s="92"/>
      <c r="AK41" s="92"/>
      <c r="AL41" s="66"/>
      <c r="AM41" s="92"/>
      <c r="AN41" s="92"/>
      <c r="AO41" s="92"/>
      <c r="AP41" s="92"/>
      <c r="AQ41" s="92"/>
      <c r="AR41" s="66"/>
      <c r="AS41" s="92"/>
      <c r="AT41" s="166"/>
      <c r="AU41" s="148"/>
      <c r="AV41" s="148"/>
      <c r="AW41" s="4"/>
      <c r="AX41" s="4"/>
      <c r="AY41" s="4"/>
      <c r="AZ41" s="4"/>
      <c r="BA41" s="4"/>
      <c r="BB41" s="4"/>
      <c r="BC41" s="4"/>
      <c r="BD41" s="4"/>
      <c r="BH41" s="35"/>
      <c r="BI41" s="35"/>
      <c r="BJ41" s="35"/>
      <c r="BK41" s="35"/>
      <c r="BL41" s="35"/>
      <c r="BT41" s="35"/>
      <c r="BU41" s="35"/>
      <c r="BV41" s="35"/>
      <c r="BW41" s="35"/>
    </row>
    <row r="42" spans="1:75" ht="15.75" customHeight="1">
      <c r="A42" s="31"/>
      <c r="B42" s="4"/>
      <c r="C42" s="4"/>
      <c r="D42" s="4"/>
      <c r="E42" s="4"/>
      <c r="F42" s="66"/>
      <c r="G42" s="92"/>
      <c r="H42" s="92"/>
      <c r="I42" s="92"/>
      <c r="J42" s="92"/>
      <c r="K42" s="92"/>
      <c r="L42" s="92"/>
      <c r="M42" s="66"/>
      <c r="N42" s="92"/>
      <c r="O42" s="92"/>
      <c r="P42" s="92"/>
      <c r="Q42" s="92"/>
      <c r="R42" s="66"/>
      <c r="S42" s="92"/>
      <c r="T42" s="92"/>
      <c r="U42" s="92"/>
      <c r="V42" s="92"/>
      <c r="W42" s="92"/>
      <c r="X42" s="92"/>
      <c r="Y42" s="92"/>
      <c r="Z42" s="66"/>
      <c r="AA42" s="92"/>
      <c r="AB42" s="92"/>
      <c r="AC42" s="92"/>
      <c r="AD42" s="92"/>
      <c r="AE42" s="92"/>
      <c r="AF42" s="92"/>
      <c r="AG42" s="92"/>
      <c r="AH42" s="66"/>
      <c r="AI42" s="92"/>
      <c r="AJ42" s="92"/>
      <c r="AK42" s="92"/>
      <c r="AL42" s="66"/>
      <c r="AM42" s="92"/>
      <c r="AN42" s="92"/>
      <c r="AO42" s="92"/>
      <c r="AP42" s="92"/>
      <c r="AQ42" s="92"/>
      <c r="AR42" s="66"/>
      <c r="AS42" s="92"/>
      <c r="AT42" s="166"/>
      <c r="AU42" s="148"/>
      <c r="AV42" s="148"/>
      <c r="AW42" s="4"/>
      <c r="AX42" s="4"/>
      <c r="AY42" s="4"/>
      <c r="AZ42" s="4"/>
      <c r="BA42" s="4"/>
      <c r="BB42" s="4"/>
      <c r="BC42" s="4"/>
      <c r="BD42" s="4"/>
      <c r="BH42" s="35"/>
      <c r="BI42" s="35"/>
      <c r="BJ42" s="35"/>
      <c r="BK42" s="35"/>
      <c r="BL42" s="35"/>
      <c r="BT42" s="35"/>
      <c r="BU42" s="35"/>
      <c r="BV42" s="35"/>
      <c r="BW42" s="35"/>
    </row>
    <row r="43" spans="1:75" ht="15.75" customHeight="1">
      <c r="A43" s="31"/>
      <c r="B43" s="4"/>
      <c r="C43" s="4"/>
      <c r="D43" s="4"/>
      <c r="E43" s="4"/>
      <c r="F43" s="66"/>
      <c r="G43" s="92"/>
      <c r="H43" s="92"/>
      <c r="I43" s="92"/>
      <c r="J43" s="92"/>
      <c r="K43" s="92"/>
      <c r="L43" s="92"/>
      <c r="M43" s="66"/>
      <c r="N43" s="92"/>
      <c r="O43" s="92"/>
      <c r="P43" s="92"/>
      <c r="Q43" s="92"/>
      <c r="R43" s="66"/>
      <c r="S43" s="92"/>
      <c r="T43" s="92"/>
      <c r="U43" s="92"/>
      <c r="V43" s="92"/>
      <c r="W43" s="92"/>
      <c r="X43" s="92"/>
      <c r="Y43" s="92"/>
      <c r="Z43" s="66"/>
      <c r="AA43" s="92"/>
      <c r="AB43" s="92"/>
      <c r="AC43" s="92"/>
      <c r="AD43" s="92"/>
      <c r="AE43" s="92"/>
      <c r="AF43" s="92"/>
      <c r="AG43" s="92"/>
      <c r="AH43" s="66"/>
      <c r="AI43" s="92"/>
      <c r="AJ43" s="92"/>
      <c r="AK43" s="92"/>
      <c r="AL43" s="66"/>
      <c r="AM43" s="92"/>
      <c r="AN43" s="92"/>
      <c r="AO43" s="92"/>
      <c r="AP43" s="92"/>
      <c r="AQ43" s="92"/>
      <c r="AR43" s="66"/>
      <c r="AS43" s="92"/>
      <c r="AT43" s="166"/>
      <c r="AU43" s="148"/>
      <c r="AV43" s="148"/>
      <c r="AW43" s="4"/>
      <c r="AX43" s="4"/>
      <c r="AY43" s="4"/>
      <c r="AZ43" s="4"/>
      <c r="BA43" s="4"/>
      <c r="BB43" s="4"/>
      <c r="BC43" s="4"/>
      <c r="BD43" s="4"/>
      <c r="BH43" s="35"/>
      <c r="BI43" s="35"/>
      <c r="BJ43" s="35"/>
      <c r="BK43" s="35"/>
      <c r="BL43" s="35"/>
      <c r="BT43" s="35"/>
      <c r="BU43" s="35"/>
      <c r="BV43" s="35"/>
      <c r="BW43" s="35"/>
    </row>
    <row r="44" spans="1:75" ht="15.75" customHeight="1">
      <c r="A44" s="31"/>
      <c r="B44" s="4"/>
      <c r="C44" s="4"/>
      <c r="D44" s="4"/>
      <c r="E44" s="4"/>
      <c r="F44" s="66"/>
      <c r="G44" s="92"/>
      <c r="H44" s="92"/>
      <c r="I44" s="92"/>
      <c r="J44" s="92"/>
      <c r="K44" s="92"/>
      <c r="L44" s="92"/>
      <c r="M44" s="66"/>
      <c r="N44" s="92"/>
      <c r="O44" s="92"/>
      <c r="P44" s="92"/>
      <c r="Q44" s="92"/>
      <c r="R44" s="66"/>
      <c r="S44" s="92"/>
      <c r="T44" s="92"/>
      <c r="U44" s="92"/>
      <c r="V44" s="92"/>
      <c r="W44" s="92"/>
      <c r="X44" s="92"/>
      <c r="Y44" s="92"/>
      <c r="Z44" s="66"/>
      <c r="AA44" s="92"/>
      <c r="AB44" s="92"/>
      <c r="AC44" s="92"/>
      <c r="AD44" s="92"/>
      <c r="AE44" s="92"/>
      <c r="AF44" s="92"/>
      <c r="AG44" s="92"/>
      <c r="AH44" s="66"/>
      <c r="AI44" s="92"/>
      <c r="AJ44" s="92"/>
      <c r="AK44" s="92"/>
      <c r="AL44" s="66"/>
      <c r="AM44" s="92"/>
      <c r="AN44" s="92"/>
      <c r="AO44" s="92"/>
      <c r="AP44" s="92"/>
      <c r="AQ44" s="92"/>
      <c r="AR44" s="66"/>
      <c r="AS44" s="92"/>
      <c r="AT44" s="92"/>
      <c r="AU44" s="92"/>
      <c r="AV44" s="92"/>
      <c r="AW44" s="4"/>
      <c r="AX44" s="4"/>
      <c r="AY44" s="4"/>
      <c r="AZ44" s="4"/>
      <c r="BA44" s="4"/>
      <c r="BB44" s="4"/>
      <c r="BC44" s="4"/>
      <c r="BD44" s="4"/>
      <c r="BH44" s="35"/>
      <c r="BI44" s="35"/>
      <c r="BJ44" s="35"/>
      <c r="BK44" s="35"/>
      <c r="BL44" s="35"/>
      <c r="BT44" s="35"/>
      <c r="BU44" s="35"/>
      <c r="BV44" s="35"/>
      <c r="BW44" s="35"/>
    </row>
    <row r="45" spans="1:75" ht="15.75" customHeight="1">
      <c r="A45" s="31"/>
      <c r="B45" s="4"/>
      <c r="C45" s="4"/>
      <c r="D45" s="4"/>
      <c r="E45" s="4"/>
      <c r="F45" s="66"/>
      <c r="G45" s="92"/>
      <c r="H45" s="92"/>
      <c r="I45" s="92"/>
      <c r="J45" s="92"/>
      <c r="K45" s="92"/>
      <c r="L45" s="92"/>
      <c r="M45" s="66"/>
      <c r="N45" s="92"/>
      <c r="O45" s="92"/>
      <c r="P45" s="92"/>
      <c r="Q45" s="92"/>
      <c r="R45" s="66"/>
      <c r="S45" s="92"/>
      <c r="T45" s="92"/>
      <c r="U45" s="92"/>
      <c r="V45" s="92"/>
      <c r="W45" s="92"/>
      <c r="X45" s="92"/>
      <c r="Y45" s="92"/>
      <c r="Z45" s="66"/>
      <c r="AA45" s="92"/>
      <c r="AB45" s="92"/>
      <c r="AC45" s="92"/>
      <c r="AD45" s="92"/>
      <c r="AE45" s="92"/>
      <c r="AF45" s="92"/>
      <c r="AG45" s="92"/>
      <c r="AH45" s="66"/>
      <c r="AI45" s="92"/>
      <c r="AJ45" s="92"/>
      <c r="AK45" s="92"/>
      <c r="AL45" s="66"/>
      <c r="AM45" s="92"/>
      <c r="AN45" s="92"/>
      <c r="AO45" s="92"/>
      <c r="AP45" s="92"/>
      <c r="AQ45" s="92"/>
      <c r="AR45" s="66"/>
      <c r="AS45" s="92"/>
      <c r="AT45" s="92"/>
      <c r="AU45" s="92"/>
      <c r="AV45" s="92"/>
      <c r="AW45" s="4"/>
      <c r="AX45" s="4"/>
      <c r="AY45" s="4"/>
      <c r="AZ45" s="4"/>
      <c r="BA45" s="4"/>
      <c r="BB45" s="4"/>
      <c r="BC45" s="4"/>
      <c r="BD45" s="4"/>
      <c r="BH45" s="35"/>
      <c r="BI45" s="35"/>
      <c r="BJ45" s="35"/>
      <c r="BK45" s="35"/>
      <c r="BL45" s="35"/>
      <c r="BT45" s="35"/>
      <c r="BU45" s="35"/>
      <c r="BV45" s="35"/>
      <c r="BW45" s="35"/>
    </row>
    <row r="46" spans="1:75" ht="15.75" customHeight="1">
      <c r="A46" s="31"/>
      <c r="B46" s="4"/>
      <c r="C46" s="4"/>
      <c r="D46" s="4"/>
      <c r="E46" s="4"/>
      <c r="F46" s="66"/>
      <c r="G46" s="92"/>
      <c r="H46" s="92"/>
      <c r="I46" s="92"/>
      <c r="J46" s="92"/>
      <c r="K46" s="92"/>
      <c r="L46" s="92"/>
      <c r="M46" s="66"/>
      <c r="N46" s="92"/>
      <c r="O46" s="92"/>
      <c r="P46" s="92"/>
      <c r="Q46" s="92"/>
      <c r="R46" s="66"/>
      <c r="S46" s="92"/>
      <c r="T46" s="92"/>
      <c r="U46" s="92"/>
      <c r="V46" s="92"/>
      <c r="W46" s="92"/>
      <c r="X46" s="92"/>
      <c r="Y46" s="92"/>
      <c r="Z46" s="66"/>
      <c r="AA46" s="92"/>
      <c r="AB46" s="92"/>
      <c r="AC46" s="92"/>
      <c r="AD46" s="92"/>
      <c r="AE46" s="92"/>
      <c r="AF46" s="92"/>
      <c r="AG46" s="92"/>
      <c r="AH46" s="66"/>
      <c r="AI46" s="92"/>
      <c r="AJ46" s="92"/>
      <c r="AK46" s="92"/>
      <c r="AL46" s="66"/>
      <c r="AM46" s="92"/>
      <c r="AN46" s="92"/>
      <c r="AO46" s="92"/>
      <c r="AP46" s="92"/>
      <c r="AQ46" s="92"/>
      <c r="AR46" s="66"/>
      <c r="AS46" s="92"/>
      <c r="AT46" s="92"/>
      <c r="AU46" s="92"/>
      <c r="AV46" s="92"/>
      <c r="AW46" s="4"/>
      <c r="AX46" s="4"/>
      <c r="AY46" s="4"/>
      <c r="AZ46" s="4"/>
      <c r="BA46" s="4"/>
      <c r="BB46" s="4"/>
      <c r="BC46" s="4"/>
      <c r="BD46" s="4"/>
      <c r="BH46" s="35"/>
      <c r="BI46" s="35"/>
      <c r="BJ46" s="35"/>
      <c r="BK46" s="35"/>
      <c r="BL46" s="35"/>
      <c r="BT46" s="35"/>
      <c r="BU46" s="35"/>
      <c r="BV46" s="35"/>
      <c r="BW46" s="35"/>
    </row>
    <row r="47" spans="1:75" ht="15.75" customHeight="1">
      <c r="A47" s="31"/>
      <c r="B47" s="4"/>
      <c r="C47" s="4"/>
      <c r="D47" s="4"/>
      <c r="E47" s="4"/>
      <c r="F47" s="66"/>
      <c r="G47" s="92"/>
      <c r="H47" s="92"/>
      <c r="I47" s="92"/>
      <c r="J47" s="92"/>
      <c r="K47" s="92"/>
      <c r="L47" s="92"/>
      <c r="M47" s="66"/>
      <c r="N47" s="92"/>
      <c r="O47" s="92"/>
      <c r="P47" s="92"/>
      <c r="Q47" s="92"/>
      <c r="R47" s="66"/>
      <c r="S47" s="92"/>
      <c r="T47" s="92"/>
      <c r="U47" s="92"/>
      <c r="V47" s="92"/>
      <c r="W47" s="92"/>
      <c r="X47" s="92"/>
      <c r="Y47" s="92"/>
      <c r="Z47" s="66"/>
      <c r="AA47" s="92"/>
      <c r="AB47" s="92"/>
      <c r="AC47" s="92"/>
      <c r="AD47" s="92"/>
      <c r="AE47" s="92"/>
      <c r="AF47" s="92"/>
      <c r="AG47" s="92"/>
      <c r="AH47" s="66"/>
      <c r="AI47" s="92"/>
      <c r="AJ47" s="92"/>
      <c r="AK47" s="92"/>
      <c r="AL47" s="66"/>
      <c r="AM47" s="92"/>
      <c r="AN47" s="92"/>
      <c r="AO47" s="92"/>
      <c r="AP47" s="92"/>
      <c r="AQ47" s="92"/>
      <c r="AR47" s="66"/>
      <c r="AS47" s="92"/>
      <c r="AT47" s="92"/>
      <c r="AU47" s="92"/>
      <c r="AV47" s="92"/>
      <c r="AW47" s="4"/>
      <c r="AX47" s="4"/>
      <c r="AY47" s="4"/>
      <c r="AZ47" s="4"/>
      <c r="BA47" s="4"/>
      <c r="BB47" s="4"/>
      <c r="BC47" s="4"/>
      <c r="BD47" s="4"/>
      <c r="BH47" s="35"/>
      <c r="BI47" s="35"/>
      <c r="BJ47" s="35"/>
      <c r="BK47" s="35"/>
      <c r="BL47" s="35"/>
      <c r="BT47" s="35"/>
      <c r="BU47" s="35"/>
      <c r="BV47" s="35"/>
      <c r="BW47" s="35"/>
    </row>
    <row r="48" spans="1:75" ht="15.75" customHeight="1">
      <c r="A48" s="31"/>
      <c r="B48" s="4"/>
      <c r="C48" s="4"/>
      <c r="D48" s="4"/>
      <c r="E48" s="4"/>
      <c r="F48" s="66"/>
      <c r="G48" s="92"/>
      <c r="H48" s="92"/>
      <c r="I48" s="92"/>
      <c r="J48" s="92"/>
      <c r="K48" s="92"/>
      <c r="L48" s="92"/>
      <c r="M48" s="66"/>
      <c r="N48" s="92"/>
      <c r="O48" s="92"/>
      <c r="P48" s="92"/>
      <c r="Q48" s="92"/>
      <c r="R48" s="66"/>
      <c r="S48" s="92"/>
      <c r="T48" s="92"/>
      <c r="U48" s="92"/>
      <c r="V48" s="92"/>
      <c r="W48" s="92"/>
      <c r="X48" s="92"/>
      <c r="Y48" s="92"/>
      <c r="Z48" s="66"/>
      <c r="AA48" s="92"/>
      <c r="AB48" s="92"/>
      <c r="AC48" s="92"/>
      <c r="AD48" s="92"/>
      <c r="AE48" s="92"/>
      <c r="AF48" s="92"/>
      <c r="AG48" s="92"/>
      <c r="AH48" s="66"/>
      <c r="AI48" s="92"/>
      <c r="AJ48" s="92"/>
      <c r="AK48" s="92"/>
      <c r="AL48" s="66"/>
      <c r="AM48" s="92"/>
      <c r="AN48" s="92"/>
      <c r="AO48" s="92"/>
      <c r="AP48" s="92"/>
      <c r="AQ48" s="92"/>
      <c r="AR48" s="66"/>
      <c r="AS48" s="92"/>
      <c r="AT48" s="92"/>
      <c r="AU48" s="92"/>
      <c r="AV48" s="92"/>
      <c r="AW48" s="4"/>
      <c r="AX48" s="4"/>
      <c r="AY48" s="4"/>
      <c r="AZ48" s="4"/>
      <c r="BA48" s="4"/>
      <c r="BB48" s="4"/>
      <c r="BC48" s="4"/>
      <c r="BD48" s="4"/>
      <c r="BH48" s="35"/>
      <c r="BI48" s="35"/>
      <c r="BJ48" s="35"/>
      <c r="BK48" s="35"/>
      <c r="BL48" s="35"/>
      <c r="BT48" s="35"/>
      <c r="BU48" s="35"/>
      <c r="BV48" s="35"/>
      <c r="BW48" s="35"/>
    </row>
    <row r="49" spans="1:75" ht="15.75" customHeight="1">
      <c r="A49" s="31"/>
      <c r="B49" s="4"/>
      <c r="C49" s="4"/>
      <c r="D49" s="4"/>
      <c r="E49" s="4"/>
      <c r="F49" s="66"/>
      <c r="G49" s="92"/>
      <c r="H49" s="92"/>
      <c r="I49" s="92"/>
      <c r="J49" s="92"/>
      <c r="K49" s="92"/>
      <c r="L49" s="92"/>
      <c r="M49" s="66"/>
      <c r="N49" s="92"/>
      <c r="O49" s="92"/>
      <c r="P49" s="92"/>
      <c r="Q49" s="92"/>
      <c r="R49" s="66"/>
      <c r="S49" s="92"/>
      <c r="T49" s="92"/>
      <c r="U49" s="92"/>
      <c r="V49" s="92"/>
      <c r="W49" s="92"/>
      <c r="X49" s="92"/>
      <c r="Y49" s="92"/>
      <c r="Z49" s="66"/>
      <c r="AA49" s="92"/>
      <c r="AB49" s="92"/>
      <c r="AC49" s="92"/>
      <c r="AD49" s="92"/>
      <c r="AE49" s="92"/>
      <c r="AF49" s="92"/>
      <c r="AG49" s="92"/>
      <c r="AH49" s="66"/>
      <c r="AI49" s="92"/>
      <c r="AJ49" s="92"/>
      <c r="AK49" s="92"/>
      <c r="AL49" s="66"/>
      <c r="AM49" s="92"/>
      <c r="AN49" s="92"/>
      <c r="AO49" s="92"/>
      <c r="AP49" s="92"/>
      <c r="AQ49" s="92"/>
      <c r="AR49" s="66"/>
      <c r="AS49" s="92"/>
      <c r="AT49" s="92"/>
      <c r="AU49" s="92"/>
      <c r="AV49" s="92"/>
      <c r="AW49" s="4"/>
      <c r="AX49" s="4"/>
      <c r="AY49" s="4"/>
      <c r="AZ49" s="4"/>
      <c r="BA49" s="4"/>
      <c r="BB49" s="4"/>
      <c r="BC49" s="4"/>
      <c r="BD49" s="4"/>
      <c r="BH49" s="35"/>
      <c r="BI49" s="35"/>
      <c r="BJ49" s="35"/>
      <c r="BK49" s="35"/>
      <c r="BL49" s="35"/>
      <c r="BT49" s="35"/>
      <c r="BU49" s="35"/>
      <c r="BV49" s="35"/>
      <c r="BW49" s="35"/>
    </row>
    <row r="50" spans="1:75" ht="15.75" customHeight="1">
      <c r="A50" s="31"/>
      <c r="B50" s="4"/>
      <c r="C50" s="4"/>
      <c r="D50" s="4"/>
      <c r="E50" s="4"/>
      <c r="F50" s="66"/>
      <c r="G50" s="92"/>
      <c r="H50" s="92"/>
      <c r="I50" s="92"/>
      <c r="J50" s="92"/>
      <c r="K50" s="92"/>
      <c r="L50" s="92"/>
      <c r="M50" s="66"/>
      <c r="N50" s="92"/>
      <c r="O50" s="92"/>
      <c r="P50" s="92"/>
      <c r="Q50" s="92"/>
      <c r="R50" s="66"/>
      <c r="S50" s="92"/>
      <c r="T50" s="92"/>
      <c r="U50" s="92"/>
      <c r="V50" s="92"/>
      <c r="W50" s="92"/>
      <c r="X50" s="92"/>
      <c r="Y50" s="92"/>
      <c r="Z50" s="66"/>
      <c r="AA50" s="92"/>
      <c r="AB50" s="92"/>
      <c r="AC50" s="92"/>
      <c r="AD50" s="92"/>
      <c r="AE50" s="92"/>
      <c r="AF50" s="92"/>
      <c r="AG50" s="92"/>
      <c r="AH50" s="66"/>
      <c r="AI50" s="92"/>
      <c r="AJ50" s="92"/>
      <c r="AK50" s="92"/>
      <c r="AL50" s="66"/>
      <c r="AM50" s="92"/>
      <c r="AN50" s="92"/>
      <c r="AO50" s="92"/>
      <c r="AP50" s="92"/>
      <c r="AQ50" s="92"/>
      <c r="AR50" s="66"/>
      <c r="AS50" s="92"/>
      <c r="AT50" s="92"/>
      <c r="AU50" s="92"/>
      <c r="AV50" s="92"/>
      <c r="AW50" s="4"/>
      <c r="AX50" s="4"/>
      <c r="AY50" s="4"/>
      <c r="AZ50" s="4"/>
      <c r="BA50" s="4"/>
      <c r="BB50" s="4"/>
      <c r="BC50" s="4"/>
      <c r="BD50" s="4"/>
      <c r="BH50" s="35"/>
      <c r="BI50" s="35"/>
      <c r="BJ50" s="35"/>
      <c r="BK50" s="35"/>
      <c r="BL50" s="35"/>
      <c r="BT50" s="35"/>
      <c r="BU50" s="35"/>
      <c r="BV50" s="35"/>
      <c r="BW50" s="35"/>
    </row>
    <row r="51" spans="1:75" ht="15.75" customHeight="1">
      <c r="A51" s="31"/>
      <c r="B51" s="4"/>
      <c r="C51" s="4"/>
      <c r="D51" s="4"/>
      <c r="E51" s="4"/>
      <c r="F51" s="66"/>
      <c r="G51" s="92"/>
      <c r="H51" s="92"/>
      <c r="I51" s="92"/>
      <c r="J51" s="92"/>
      <c r="K51" s="92"/>
      <c r="L51" s="92"/>
      <c r="M51" s="66"/>
      <c r="N51" s="92"/>
      <c r="O51" s="92"/>
      <c r="P51" s="92"/>
      <c r="Q51" s="92"/>
      <c r="R51" s="66"/>
      <c r="S51" s="92"/>
      <c r="T51" s="92"/>
      <c r="U51" s="92"/>
      <c r="V51" s="92"/>
      <c r="W51" s="92"/>
      <c r="X51" s="92"/>
      <c r="Y51" s="92"/>
      <c r="Z51" s="66"/>
      <c r="AA51" s="92"/>
      <c r="AB51" s="92"/>
      <c r="AC51" s="92"/>
      <c r="AD51" s="92"/>
      <c r="AE51" s="92"/>
      <c r="AF51" s="92"/>
      <c r="AG51" s="92"/>
      <c r="AH51" s="66"/>
      <c r="AI51" s="92"/>
      <c r="AJ51" s="92"/>
      <c r="AK51" s="92"/>
      <c r="AL51" s="66"/>
      <c r="AM51" s="92"/>
      <c r="AN51" s="92"/>
      <c r="AO51" s="92"/>
      <c r="AP51" s="92"/>
      <c r="AQ51" s="92"/>
      <c r="AR51" s="66"/>
      <c r="AS51" s="92"/>
      <c r="AT51" s="92"/>
      <c r="AU51" s="92"/>
      <c r="AV51" s="92"/>
      <c r="AW51" s="4"/>
      <c r="AX51" s="4"/>
      <c r="AY51" s="4"/>
      <c r="AZ51" s="4"/>
      <c r="BA51" s="4"/>
      <c r="BB51" s="4"/>
      <c r="BC51" s="4"/>
      <c r="BD51" s="4"/>
      <c r="BH51" s="35"/>
      <c r="BI51" s="35"/>
      <c r="BJ51" s="35"/>
      <c r="BK51" s="35"/>
      <c r="BL51" s="35"/>
      <c r="BT51" s="35"/>
      <c r="BU51" s="35"/>
      <c r="BV51" s="35"/>
      <c r="BW51" s="35"/>
    </row>
    <row r="52" spans="1:75" ht="15.75" customHeight="1">
      <c r="A52" s="31"/>
      <c r="B52" s="4"/>
      <c r="C52" s="4"/>
      <c r="D52" s="4"/>
      <c r="E52" s="4"/>
      <c r="F52" s="66"/>
      <c r="G52" s="92"/>
      <c r="H52" s="92"/>
      <c r="I52" s="92"/>
      <c r="J52" s="92"/>
      <c r="K52" s="92"/>
      <c r="L52" s="92"/>
      <c r="M52" s="66"/>
      <c r="N52" s="92"/>
      <c r="O52" s="92"/>
      <c r="P52" s="92"/>
      <c r="Q52" s="92"/>
      <c r="R52" s="66"/>
      <c r="S52" s="92"/>
      <c r="T52" s="92"/>
      <c r="U52" s="92"/>
      <c r="V52" s="92"/>
      <c r="W52" s="92"/>
      <c r="X52" s="92"/>
      <c r="Y52" s="92"/>
      <c r="Z52" s="66"/>
      <c r="AA52" s="92"/>
      <c r="AB52" s="92"/>
      <c r="AC52" s="92"/>
      <c r="AD52" s="92"/>
      <c r="AE52" s="92"/>
      <c r="AF52" s="92"/>
      <c r="AG52" s="92"/>
      <c r="AH52" s="66"/>
      <c r="AI52" s="92"/>
      <c r="AJ52" s="92"/>
      <c r="AK52" s="92"/>
      <c r="AL52" s="66"/>
      <c r="AM52" s="92"/>
      <c r="AN52" s="92"/>
      <c r="AO52" s="92"/>
      <c r="AP52" s="92"/>
      <c r="AQ52" s="92"/>
      <c r="AR52" s="66"/>
      <c r="AS52" s="92"/>
      <c r="AT52" s="92"/>
      <c r="AU52" s="92"/>
      <c r="AV52" s="92"/>
      <c r="AW52" s="4"/>
      <c r="AX52" s="4"/>
      <c r="AY52" s="4"/>
      <c r="AZ52" s="4"/>
      <c r="BA52" s="4"/>
      <c r="BB52" s="4"/>
      <c r="BC52" s="4"/>
      <c r="BD52" s="4"/>
      <c r="BH52" s="35"/>
      <c r="BI52" s="35"/>
      <c r="BJ52" s="35"/>
      <c r="BK52" s="35"/>
      <c r="BL52" s="35"/>
      <c r="BT52" s="35"/>
      <c r="BU52" s="35"/>
      <c r="BV52" s="35"/>
      <c r="BW52" s="35"/>
    </row>
    <row r="53" spans="1:75" ht="15.75" customHeight="1">
      <c r="A53" s="31"/>
      <c r="B53" s="4"/>
      <c r="C53" s="4"/>
      <c r="D53" s="4"/>
      <c r="E53" s="4"/>
      <c r="F53" s="66"/>
      <c r="G53" s="92"/>
      <c r="H53" s="92"/>
      <c r="I53" s="92"/>
      <c r="J53" s="92"/>
      <c r="K53" s="92"/>
      <c r="L53" s="92"/>
      <c r="M53" s="66"/>
      <c r="N53" s="92"/>
      <c r="O53" s="92"/>
      <c r="P53" s="92"/>
      <c r="Q53" s="92"/>
      <c r="R53" s="66"/>
      <c r="S53" s="92"/>
      <c r="T53" s="92"/>
      <c r="U53" s="92"/>
      <c r="V53" s="92"/>
      <c r="W53" s="92"/>
      <c r="X53" s="92"/>
      <c r="Y53" s="92"/>
      <c r="Z53" s="66"/>
      <c r="AA53" s="92"/>
      <c r="AB53" s="92"/>
      <c r="AC53" s="92"/>
      <c r="AD53" s="92"/>
      <c r="AE53" s="92"/>
      <c r="AF53" s="92"/>
      <c r="AG53" s="92"/>
      <c r="AH53" s="66"/>
      <c r="AI53" s="92"/>
      <c r="AJ53" s="92"/>
      <c r="AK53" s="92"/>
      <c r="AL53" s="66"/>
      <c r="AM53" s="92"/>
      <c r="AN53" s="92"/>
      <c r="AO53" s="92"/>
      <c r="AP53" s="92"/>
      <c r="AQ53" s="92"/>
      <c r="AR53" s="66"/>
      <c r="AS53" s="92"/>
      <c r="AT53" s="92"/>
      <c r="AU53" s="92"/>
      <c r="AV53" s="92"/>
      <c r="AW53" s="4"/>
      <c r="AX53" s="4"/>
      <c r="AY53" s="4"/>
      <c r="AZ53" s="4"/>
      <c r="BA53" s="4"/>
      <c r="BB53" s="4"/>
      <c r="BC53" s="4"/>
      <c r="BD53" s="4"/>
      <c r="BH53" s="35"/>
      <c r="BI53" s="35"/>
      <c r="BJ53" s="35"/>
      <c r="BK53" s="35"/>
      <c r="BL53" s="35"/>
      <c r="BT53" s="35"/>
      <c r="BU53" s="35"/>
      <c r="BV53" s="35"/>
      <c r="BW53" s="35"/>
    </row>
    <row r="54" spans="1:75" ht="15.75" customHeight="1">
      <c r="A54" s="31"/>
      <c r="B54" s="4"/>
      <c r="C54" s="4"/>
      <c r="D54" s="4"/>
      <c r="E54" s="4"/>
      <c r="F54" s="66"/>
      <c r="G54" s="92"/>
      <c r="H54" s="92"/>
      <c r="I54" s="92"/>
      <c r="J54" s="92"/>
      <c r="K54" s="92"/>
      <c r="L54" s="92"/>
      <c r="M54" s="66"/>
      <c r="N54" s="92"/>
      <c r="O54" s="92"/>
      <c r="P54" s="92"/>
      <c r="Q54" s="92"/>
      <c r="R54" s="66"/>
      <c r="S54" s="92"/>
      <c r="T54" s="92"/>
      <c r="U54" s="92"/>
      <c r="V54" s="92"/>
      <c r="W54" s="92"/>
      <c r="X54" s="92"/>
      <c r="Y54" s="92"/>
      <c r="Z54" s="66"/>
      <c r="AA54" s="92"/>
      <c r="AB54" s="92"/>
      <c r="AC54" s="92"/>
      <c r="AD54" s="92"/>
      <c r="AE54" s="92"/>
      <c r="AF54" s="92"/>
      <c r="AG54" s="92"/>
      <c r="AH54" s="66"/>
      <c r="AI54" s="92"/>
      <c r="AJ54" s="92"/>
      <c r="AK54" s="92"/>
      <c r="AL54" s="66"/>
      <c r="AM54" s="92"/>
      <c r="AN54" s="92"/>
      <c r="AO54" s="92"/>
      <c r="AP54" s="92"/>
      <c r="AQ54" s="92"/>
      <c r="AR54" s="66"/>
      <c r="AS54" s="92"/>
      <c r="AT54" s="92"/>
      <c r="AU54" s="92"/>
      <c r="AV54" s="92"/>
      <c r="AW54" s="4"/>
      <c r="AX54" s="4"/>
      <c r="AY54" s="4"/>
      <c r="AZ54" s="4"/>
      <c r="BA54" s="4"/>
      <c r="BB54" s="4"/>
      <c r="BC54" s="4"/>
      <c r="BD54" s="4"/>
      <c r="BH54" s="35"/>
      <c r="BI54" s="35"/>
      <c r="BJ54" s="35"/>
      <c r="BK54" s="35"/>
      <c r="BL54" s="35"/>
      <c r="BT54" s="35"/>
      <c r="BU54" s="35"/>
      <c r="BV54" s="35"/>
      <c r="BW54" s="35"/>
    </row>
    <row r="55" spans="1:75" ht="15.75" customHeight="1">
      <c r="A55" s="31"/>
      <c r="B55" s="4"/>
      <c r="C55" s="4"/>
      <c r="D55" s="4"/>
      <c r="E55" s="4"/>
      <c r="F55" s="66"/>
      <c r="G55" s="92"/>
      <c r="H55" s="92"/>
      <c r="I55" s="92"/>
      <c r="J55" s="92"/>
      <c r="K55" s="92"/>
      <c r="L55" s="92"/>
      <c r="M55" s="66"/>
      <c r="N55" s="92"/>
      <c r="O55" s="92"/>
      <c r="P55" s="92"/>
      <c r="Q55" s="92"/>
      <c r="R55" s="66"/>
      <c r="S55" s="92"/>
      <c r="T55" s="92"/>
      <c r="U55" s="92"/>
      <c r="V55" s="92"/>
      <c r="W55" s="92"/>
      <c r="X55" s="92"/>
      <c r="Y55" s="92"/>
      <c r="Z55" s="66"/>
      <c r="AA55" s="92"/>
      <c r="AB55" s="92"/>
      <c r="AC55" s="92"/>
      <c r="AD55" s="92"/>
      <c r="AE55" s="92"/>
      <c r="AF55" s="92"/>
      <c r="AG55" s="92"/>
      <c r="AH55" s="66"/>
      <c r="AI55" s="92"/>
      <c r="AJ55" s="92"/>
      <c r="AK55" s="92"/>
      <c r="AL55" s="66"/>
      <c r="AM55" s="92"/>
      <c r="AN55" s="92"/>
      <c r="AO55" s="92"/>
      <c r="AP55" s="92"/>
      <c r="AQ55" s="92"/>
      <c r="AR55" s="66"/>
      <c r="AS55" s="92"/>
      <c r="AT55" s="92"/>
      <c r="AU55" s="92"/>
      <c r="AV55" s="92"/>
      <c r="AW55" s="4"/>
      <c r="AX55" s="4"/>
      <c r="AY55" s="4"/>
      <c r="AZ55" s="4"/>
      <c r="BA55" s="4"/>
      <c r="BB55" s="4"/>
      <c r="BC55" s="4"/>
      <c r="BD55" s="4"/>
      <c r="BH55" s="35"/>
      <c r="BI55" s="35"/>
      <c r="BJ55" s="35"/>
      <c r="BK55" s="35"/>
      <c r="BL55" s="35"/>
      <c r="BT55" s="35"/>
      <c r="BU55" s="35"/>
      <c r="BV55" s="35"/>
      <c r="BW55" s="35"/>
    </row>
    <row r="56" spans="1:75" ht="15.75" customHeight="1">
      <c r="A56" s="31"/>
      <c r="B56" s="4"/>
      <c r="C56" s="4"/>
      <c r="D56" s="4"/>
      <c r="E56" s="4"/>
      <c r="F56" s="66"/>
      <c r="G56" s="92"/>
      <c r="H56" s="92"/>
      <c r="I56" s="92"/>
      <c r="J56" s="92"/>
      <c r="K56" s="92"/>
      <c r="L56" s="92"/>
      <c r="M56" s="66"/>
      <c r="N56" s="92"/>
      <c r="O56" s="92"/>
      <c r="P56" s="92"/>
      <c r="Q56" s="92"/>
      <c r="R56" s="66"/>
      <c r="S56" s="92"/>
      <c r="T56" s="92"/>
      <c r="U56" s="92"/>
      <c r="V56" s="92"/>
      <c r="W56" s="92"/>
      <c r="X56" s="92"/>
      <c r="Y56" s="92"/>
      <c r="Z56" s="66"/>
      <c r="AA56" s="92"/>
      <c r="AB56" s="92"/>
      <c r="AC56" s="92"/>
      <c r="AD56" s="92"/>
      <c r="AE56" s="92"/>
      <c r="AF56" s="92"/>
      <c r="AG56" s="92"/>
      <c r="AH56" s="66"/>
      <c r="AI56" s="92"/>
      <c r="AJ56" s="92"/>
      <c r="AK56" s="92"/>
      <c r="AL56" s="66"/>
      <c r="AM56" s="92"/>
      <c r="AN56" s="92"/>
      <c r="AO56" s="92"/>
      <c r="AP56" s="92"/>
      <c r="AQ56" s="92"/>
      <c r="AR56" s="66"/>
      <c r="AS56" s="92"/>
      <c r="AT56" s="92"/>
      <c r="AU56" s="92"/>
      <c r="AV56" s="92"/>
      <c r="AW56" s="4"/>
      <c r="AX56" s="4"/>
      <c r="AY56" s="4"/>
      <c r="AZ56" s="4"/>
      <c r="BA56" s="4"/>
      <c r="BB56" s="4"/>
      <c r="BC56" s="4"/>
      <c r="BD56" s="4"/>
      <c r="BH56" s="35"/>
      <c r="BI56" s="35"/>
      <c r="BJ56" s="35"/>
      <c r="BK56" s="35"/>
      <c r="BL56" s="35"/>
      <c r="BT56" s="35"/>
      <c r="BU56" s="35"/>
      <c r="BV56" s="35"/>
      <c r="BW56" s="35"/>
    </row>
    <row r="57" spans="1:75" ht="15.75" customHeight="1">
      <c r="A57" s="31"/>
      <c r="B57" s="4"/>
      <c r="C57" s="4"/>
      <c r="D57" s="4"/>
      <c r="E57" s="4"/>
      <c r="F57" s="66"/>
      <c r="G57" s="92"/>
      <c r="H57" s="92"/>
      <c r="I57" s="92"/>
      <c r="J57" s="92"/>
      <c r="K57" s="92"/>
      <c r="L57" s="92"/>
      <c r="M57" s="66"/>
      <c r="N57" s="92"/>
      <c r="O57" s="92"/>
      <c r="P57" s="92"/>
      <c r="Q57" s="92"/>
      <c r="R57" s="66"/>
      <c r="S57" s="92"/>
      <c r="T57" s="92"/>
      <c r="U57" s="92"/>
      <c r="V57" s="92"/>
      <c r="W57" s="92"/>
      <c r="X57" s="92"/>
      <c r="Y57" s="92"/>
      <c r="Z57" s="66"/>
      <c r="AA57" s="92"/>
      <c r="AB57" s="92"/>
      <c r="AC57" s="92"/>
      <c r="AD57" s="92"/>
      <c r="AE57" s="92"/>
      <c r="AF57" s="92"/>
      <c r="AG57" s="92"/>
      <c r="AH57" s="66"/>
      <c r="AI57" s="92"/>
      <c r="AJ57" s="92"/>
      <c r="AK57" s="92"/>
      <c r="AL57" s="66"/>
      <c r="AM57" s="92"/>
      <c r="AN57" s="92"/>
      <c r="AO57" s="92"/>
      <c r="AP57" s="92"/>
      <c r="AQ57" s="92"/>
      <c r="AR57" s="66"/>
      <c r="AS57" s="92"/>
      <c r="AT57" s="92"/>
      <c r="AU57" s="92"/>
      <c r="AV57" s="92"/>
      <c r="AW57" s="4"/>
      <c r="AX57" s="4"/>
      <c r="AY57" s="4"/>
      <c r="AZ57" s="4"/>
      <c r="BA57" s="4"/>
      <c r="BB57" s="4"/>
      <c r="BC57" s="4"/>
      <c r="BD57" s="4"/>
      <c r="BH57" s="35"/>
      <c r="BI57" s="35"/>
      <c r="BJ57" s="35"/>
      <c r="BK57" s="35"/>
      <c r="BL57" s="35"/>
      <c r="BT57" s="35"/>
      <c r="BU57" s="35"/>
      <c r="BV57" s="35"/>
      <c r="BW57" s="35"/>
    </row>
    <row r="58" spans="1:75" ht="15.75" customHeight="1">
      <c r="A58" s="31"/>
      <c r="B58" s="4"/>
      <c r="C58" s="4"/>
      <c r="D58" s="4"/>
      <c r="E58" s="4"/>
      <c r="F58" s="66"/>
      <c r="G58" s="92"/>
      <c r="H58" s="92"/>
      <c r="I58" s="92"/>
      <c r="J58" s="92"/>
      <c r="K58" s="92"/>
      <c r="L58" s="92"/>
      <c r="M58" s="66"/>
      <c r="N58" s="92"/>
      <c r="O58" s="92"/>
      <c r="P58" s="92"/>
      <c r="Q58" s="92"/>
      <c r="R58" s="66"/>
      <c r="S58" s="92"/>
      <c r="T58" s="92"/>
      <c r="U58" s="92"/>
      <c r="V58" s="92"/>
      <c r="W58" s="92"/>
      <c r="X58" s="92"/>
      <c r="Y58" s="92"/>
      <c r="Z58" s="66"/>
      <c r="AA58" s="92"/>
      <c r="AB58" s="92"/>
      <c r="AC58" s="92"/>
      <c r="AD58" s="92"/>
      <c r="AE58" s="92"/>
      <c r="AF58" s="92"/>
      <c r="AG58" s="92"/>
      <c r="AH58" s="66"/>
      <c r="AI58" s="92"/>
      <c r="AJ58" s="92"/>
      <c r="AK58" s="92"/>
      <c r="AL58" s="66"/>
      <c r="AM58" s="92"/>
      <c r="AN58" s="92"/>
      <c r="AO58" s="92"/>
      <c r="AP58" s="92"/>
      <c r="AQ58" s="92"/>
      <c r="AR58" s="66"/>
      <c r="AS58" s="92"/>
      <c r="AT58" s="92"/>
      <c r="AU58" s="92"/>
      <c r="AV58" s="92"/>
      <c r="AW58" s="4"/>
      <c r="AX58" s="4"/>
      <c r="AY58" s="4"/>
      <c r="AZ58" s="4"/>
      <c r="BA58" s="4"/>
      <c r="BB58" s="4"/>
      <c r="BC58" s="4"/>
      <c r="BD58" s="4"/>
      <c r="BH58" s="35"/>
      <c r="BI58" s="35"/>
      <c r="BJ58" s="35"/>
      <c r="BK58" s="35"/>
      <c r="BL58" s="35"/>
      <c r="BT58" s="35"/>
      <c r="BU58" s="35"/>
      <c r="BV58" s="35"/>
      <c r="BW58" s="35"/>
    </row>
    <row r="59" spans="1:75" ht="15.75" customHeight="1">
      <c r="A59" s="31"/>
      <c r="B59" s="4"/>
      <c r="C59" s="4"/>
      <c r="D59" s="4"/>
      <c r="E59" s="4"/>
      <c r="F59" s="66"/>
      <c r="G59" s="92"/>
      <c r="H59" s="92"/>
      <c r="I59" s="92"/>
      <c r="J59" s="92"/>
      <c r="K59" s="92"/>
      <c r="L59" s="92"/>
      <c r="M59" s="66"/>
      <c r="N59" s="92"/>
      <c r="O59" s="92"/>
      <c r="P59" s="92"/>
      <c r="Q59" s="92"/>
      <c r="R59" s="66"/>
      <c r="S59" s="92"/>
      <c r="T59" s="92"/>
      <c r="U59" s="92"/>
      <c r="V59" s="92"/>
      <c r="W59" s="92"/>
      <c r="X59" s="92"/>
      <c r="Y59" s="92"/>
      <c r="Z59" s="66"/>
      <c r="AA59" s="92"/>
      <c r="AB59" s="92"/>
      <c r="AC59" s="92"/>
      <c r="AD59" s="92"/>
      <c r="AE59" s="92"/>
      <c r="AF59" s="92"/>
      <c r="AG59" s="92"/>
      <c r="AH59" s="66"/>
      <c r="AI59" s="92"/>
      <c r="AJ59" s="92"/>
      <c r="AK59" s="92"/>
      <c r="AL59" s="66"/>
      <c r="AM59" s="92"/>
      <c r="AN59" s="92"/>
      <c r="AO59" s="92"/>
      <c r="AP59" s="92"/>
      <c r="AQ59" s="92"/>
      <c r="AR59" s="66"/>
      <c r="AS59" s="92"/>
      <c r="AT59" s="92"/>
      <c r="AU59" s="92"/>
      <c r="AV59" s="92"/>
      <c r="AW59" s="4"/>
      <c r="AX59" s="4"/>
      <c r="AY59" s="4"/>
      <c r="AZ59" s="4"/>
      <c r="BA59" s="4"/>
      <c r="BB59" s="4"/>
      <c r="BC59" s="4"/>
      <c r="BD59" s="4"/>
      <c r="BH59" s="35"/>
      <c r="BI59" s="35"/>
      <c r="BJ59" s="35"/>
      <c r="BK59" s="35"/>
      <c r="BL59" s="35"/>
      <c r="BT59" s="35"/>
      <c r="BU59" s="35"/>
      <c r="BV59" s="35"/>
      <c r="BW59" s="35"/>
    </row>
    <row r="60" spans="1:75" ht="15.75" customHeight="1">
      <c r="A60" s="31"/>
      <c r="B60" s="4"/>
      <c r="C60" s="4"/>
      <c r="D60" s="4"/>
      <c r="E60" s="4"/>
      <c r="F60" s="66"/>
      <c r="G60" s="92"/>
      <c r="H60" s="92"/>
      <c r="I60" s="92"/>
      <c r="J60" s="92"/>
      <c r="K60" s="92"/>
      <c r="L60" s="92"/>
      <c r="M60" s="66"/>
      <c r="N60" s="92"/>
      <c r="O60" s="92"/>
      <c r="P60" s="92"/>
      <c r="Q60" s="92"/>
      <c r="R60" s="66"/>
      <c r="S60" s="92"/>
      <c r="T60" s="92"/>
      <c r="U60" s="92"/>
      <c r="V60" s="92"/>
      <c r="W60" s="92"/>
      <c r="X60" s="92"/>
      <c r="Y60" s="92"/>
      <c r="Z60" s="66"/>
      <c r="AA60" s="92"/>
      <c r="AB60" s="92"/>
      <c r="AC60" s="92"/>
      <c r="AD60" s="92"/>
      <c r="AE60" s="92"/>
      <c r="AF60" s="92"/>
      <c r="AG60" s="92"/>
      <c r="AH60" s="66"/>
      <c r="AI60" s="92"/>
      <c r="AJ60" s="92"/>
      <c r="AK60" s="92"/>
      <c r="AL60" s="66"/>
      <c r="AM60" s="92"/>
      <c r="AN60" s="92"/>
      <c r="AO60" s="92"/>
      <c r="AP60" s="92"/>
      <c r="AQ60" s="92"/>
      <c r="AR60" s="66"/>
      <c r="AS60" s="92"/>
      <c r="AT60" s="92"/>
      <c r="AU60" s="92"/>
      <c r="AV60" s="92"/>
      <c r="AW60" s="4"/>
      <c r="AX60" s="4"/>
      <c r="AY60" s="4"/>
      <c r="AZ60" s="4"/>
      <c r="BA60" s="4"/>
      <c r="BB60" s="4"/>
      <c r="BC60" s="4"/>
      <c r="BD60" s="4"/>
      <c r="BH60" s="35"/>
      <c r="BI60" s="35"/>
      <c r="BJ60" s="35"/>
      <c r="BK60" s="35"/>
      <c r="BL60" s="35"/>
      <c r="BT60" s="35"/>
      <c r="BU60" s="35"/>
      <c r="BV60" s="35"/>
      <c r="BW60" s="35"/>
    </row>
    <row r="61" spans="1:75" ht="15.75" customHeight="1">
      <c r="A61" s="31"/>
      <c r="B61" s="4"/>
      <c r="C61" s="4"/>
      <c r="D61" s="4"/>
      <c r="E61" s="4"/>
      <c r="F61" s="66"/>
      <c r="G61" s="92"/>
      <c r="H61" s="92"/>
      <c r="I61" s="92"/>
      <c r="J61" s="92"/>
      <c r="K61" s="92"/>
      <c r="L61" s="92"/>
      <c r="M61" s="66"/>
      <c r="N61" s="92"/>
      <c r="O61" s="92"/>
      <c r="P61" s="92"/>
      <c r="Q61" s="92"/>
      <c r="R61" s="66"/>
      <c r="S61" s="92"/>
      <c r="T61" s="92"/>
      <c r="U61" s="92"/>
      <c r="V61" s="92"/>
      <c r="W61" s="92"/>
      <c r="X61" s="92"/>
      <c r="Y61" s="92"/>
      <c r="Z61" s="66"/>
      <c r="AA61" s="92"/>
      <c r="AB61" s="92"/>
      <c r="AC61" s="92"/>
      <c r="AD61" s="92"/>
      <c r="AE61" s="92"/>
      <c r="AF61" s="92"/>
      <c r="AG61" s="92"/>
      <c r="AH61" s="66"/>
      <c r="AI61" s="92"/>
      <c r="AJ61" s="92"/>
      <c r="AK61" s="92"/>
      <c r="AL61" s="66"/>
      <c r="AM61" s="92"/>
      <c r="AN61" s="92"/>
      <c r="AO61" s="92"/>
      <c r="AP61" s="92"/>
      <c r="AQ61" s="92"/>
      <c r="AR61" s="66"/>
      <c r="AS61" s="92"/>
      <c r="AT61" s="92"/>
      <c r="AU61" s="92"/>
      <c r="AV61" s="92"/>
      <c r="AW61" s="4"/>
      <c r="AX61" s="4"/>
      <c r="AY61" s="4"/>
      <c r="AZ61" s="4"/>
      <c r="BA61" s="4"/>
      <c r="BB61" s="4"/>
      <c r="BC61" s="4"/>
      <c r="BD61" s="4"/>
      <c r="BH61" s="35"/>
      <c r="BI61" s="35"/>
      <c r="BJ61" s="35"/>
      <c r="BK61" s="35"/>
      <c r="BL61" s="35"/>
      <c r="BT61" s="35"/>
      <c r="BU61" s="35"/>
      <c r="BV61" s="35"/>
      <c r="BW61" s="35"/>
    </row>
    <row r="62" spans="1:75" ht="15.75" customHeight="1">
      <c r="A62" s="31"/>
      <c r="B62" s="4"/>
      <c r="C62" s="4"/>
      <c r="D62" s="4"/>
      <c r="E62" s="4"/>
      <c r="F62" s="66"/>
      <c r="G62" s="92"/>
      <c r="H62" s="92"/>
      <c r="I62" s="92"/>
      <c r="J62" s="92"/>
      <c r="K62" s="92"/>
      <c r="L62" s="92"/>
      <c r="M62" s="66"/>
      <c r="N62" s="92"/>
      <c r="O62" s="92"/>
      <c r="P62" s="92"/>
      <c r="Q62" s="92"/>
      <c r="R62" s="66"/>
      <c r="S62" s="92"/>
      <c r="T62" s="92"/>
      <c r="U62" s="92"/>
      <c r="V62" s="92"/>
      <c r="W62" s="92"/>
      <c r="X62" s="92"/>
      <c r="Y62" s="92"/>
      <c r="Z62" s="66"/>
      <c r="AA62" s="92"/>
      <c r="AB62" s="92"/>
      <c r="AC62" s="92"/>
      <c r="AD62" s="92"/>
      <c r="AE62" s="92"/>
      <c r="AF62" s="92"/>
      <c r="AG62" s="92"/>
      <c r="AH62" s="66"/>
      <c r="AI62" s="92"/>
      <c r="AJ62" s="92"/>
      <c r="AK62" s="92"/>
      <c r="AL62" s="66"/>
      <c r="AM62" s="92"/>
      <c r="AN62" s="92"/>
      <c r="AO62" s="92"/>
      <c r="AP62" s="92"/>
      <c r="AQ62" s="92"/>
      <c r="AR62" s="66"/>
      <c r="AS62" s="92"/>
      <c r="AT62" s="92"/>
      <c r="AU62" s="92"/>
      <c r="AV62" s="92"/>
      <c r="AW62" s="4"/>
      <c r="AX62" s="4"/>
      <c r="AY62" s="4"/>
      <c r="AZ62" s="4"/>
      <c r="BA62" s="4"/>
      <c r="BB62" s="4"/>
      <c r="BC62" s="4"/>
      <c r="BD62" s="4"/>
      <c r="BH62" s="35"/>
      <c r="BI62" s="35"/>
      <c r="BJ62" s="35"/>
      <c r="BK62" s="35"/>
      <c r="BL62" s="35"/>
      <c r="BT62" s="35"/>
      <c r="BU62" s="35"/>
      <c r="BV62" s="35"/>
      <c r="BW62" s="35"/>
    </row>
    <row r="63" spans="1:75" ht="15.75" customHeight="1">
      <c r="A63" s="31"/>
      <c r="B63" s="4"/>
      <c r="C63" s="4"/>
      <c r="D63" s="4"/>
      <c r="E63" s="4"/>
      <c r="F63" s="66"/>
      <c r="G63" s="92"/>
      <c r="H63" s="92"/>
      <c r="I63" s="92"/>
      <c r="J63" s="92"/>
      <c r="K63" s="92"/>
      <c r="L63" s="92"/>
      <c r="M63" s="66"/>
      <c r="N63" s="92"/>
      <c r="O63" s="92"/>
      <c r="P63" s="92"/>
      <c r="Q63" s="92"/>
      <c r="R63" s="66"/>
      <c r="S63" s="92"/>
      <c r="T63" s="92"/>
      <c r="U63" s="92"/>
      <c r="V63" s="92"/>
      <c r="W63" s="92"/>
      <c r="X63" s="92"/>
      <c r="Y63" s="92"/>
      <c r="Z63" s="66"/>
      <c r="AA63" s="92"/>
      <c r="AB63" s="92"/>
      <c r="AC63" s="92"/>
      <c r="AD63" s="92"/>
      <c r="AE63" s="92"/>
      <c r="AF63" s="92"/>
      <c r="AG63" s="92"/>
      <c r="AH63" s="66"/>
      <c r="AI63" s="92"/>
      <c r="AJ63" s="92"/>
      <c r="AK63" s="92"/>
      <c r="AL63" s="66"/>
      <c r="AM63" s="92"/>
      <c r="AN63" s="92"/>
      <c r="AO63" s="92"/>
      <c r="AP63" s="92"/>
      <c r="AQ63" s="92"/>
      <c r="AR63" s="66"/>
      <c r="AS63" s="92"/>
      <c r="AT63" s="92"/>
      <c r="AU63" s="92"/>
      <c r="AV63" s="92"/>
      <c r="AW63" s="4"/>
      <c r="AX63" s="4"/>
      <c r="AY63" s="4"/>
      <c r="AZ63" s="4"/>
      <c r="BA63" s="4"/>
      <c r="BB63" s="4"/>
      <c r="BC63" s="4"/>
      <c r="BD63" s="4"/>
      <c r="BH63" s="35"/>
      <c r="BI63" s="35"/>
      <c r="BJ63" s="35"/>
      <c r="BK63" s="35"/>
      <c r="BL63" s="35"/>
      <c r="BT63" s="35"/>
      <c r="BU63" s="35"/>
      <c r="BV63" s="35"/>
      <c r="BW63" s="35"/>
    </row>
    <row r="64" spans="1:75" ht="15.75" customHeight="1">
      <c r="A64" s="31"/>
      <c r="B64" s="4"/>
      <c r="C64" s="4"/>
      <c r="D64" s="4"/>
      <c r="E64" s="4"/>
      <c r="F64" s="66"/>
      <c r="G64" s="92"/>
      <c r="H64" s="92"/>
      <c r="I64" s="92"/>
      <c r="J64" s="92"/>
      <c r="K64" s="92"/>
      <c r="L64" s="92"/>
      <c r="M64" s="66"/>
      <c r="N64" s="92"/>
      <c r="O64" s="92"/>
      <c r="P64" s="92"/>
      <c r="Q64" s="92"/>
      <c r="R64" s="66"/>
      <c r="S64" s="92"/>
      <c r="T64" s="92"/>
      <c r="U64" s="92"/>
      <c r="V64" s="92"/>
      <c r="W64" s="92"/>
      <c r="X64" s="92"/>
      <c r="Y64" s="92"/>
      <c r="Z64" s="66"/>
      <c r="AA64" s="92"/>
      <c r="AB64" s="92"/>
      <c r="AC64" s="92"/>
      <c r="AD64" s="92"/>
      <c r="AE64" s="92"/>
      <c r="AF64" s="92"/>
      <c r="AG64" s="92"/>
      <c r="AH64" s="66"/>
      <c r="AI64" s="92"/>
      <c r="AJ64" s="92"/>
      <c r="AK64" s="92"/>
      <c r="AL64" s="66"/>
      <c r="AM64" s="92"/>
      <c r="AN64" s="92"/>
      <c r="AO64" s="92"/>
      <c r="AP64" s="92"/>
      <c r="AQ64" s="92"/>
      <c r="AR64" s="66"/>
      <c r="AS64" s="92"/>
      <c r="AT64" s="92"/>
      <c r="AU64" s="92"/>
      <c r="AV64" s="92"/>
      <c r="AW64" s="4"/>
      <c r="AX64" s="4"/>
      <c r="AY64" s="4"/>
      <c r="AZ64" s="4"/>
      <c r="BA64" s="4"/>
      <c r="BB64" s="4"/>
      <c r="BC64" s="4"/>
      <c r="BD64" s="4"/>
      <c r="BH64" s="35"/>
      <c r="BI64" s="35"/>
      <c r="BJ64" s="35"/>
      <c r="BK64" s="35"/>
      <c r="BL64" s="35"/>
      <c r="BT64" s="35"/>
      <c r="BU64" s="35"/>
      <c r="BV64" s="35"/>
      <c r="BW64" s="35"/>
    </row>
    <row r="65" spans="1:75" ht="15.75" customHeight="1">
      <c r="A65" s="31"/>
      <c r="B65" s="4"/>
      <c r="C65" s="4"/>
      <c r="D65" s="4"/>
      <c r="E65" s="4"/>
      <c r="F65" s="66"/>
      <c r="G65" s="92"/>
      <c r="H65" s="92"/>
      <c r="I65" s="92"/>
      <c r="J65" s="92"/>
      <c r="K65" s="92"/>
      <c r="L65" s="92"/>
      <c r="M65" s="66"/>
      <c r="N65" s="92"/>
      <c r="O65" s="92"/>
      <c r="P65" s="92"/>
      <c r="Q65" s="92"/>
      <c r="R65" s="66"/>
      <c r="S65" s="92"/>
      <c r="T65" s="92"/>
      <c r="U65" s="92"/>
      <c r="V65" s="92"/>
      <c r="W65" s="92"/>
      <c r="X65" s="92"/>
      <c r="Y65" s="92"/>
      <c r="Z65" s="66"/>
      <c r="AA65" s="92"/>
      <c r="AB65" s="92"/>
      <c r="AC65" s="92"/>
      <c r="AD65" s="92"/>
      <c r="AE65" s="92"/>
      <c r="AF65" s="92"/>
      <c r="AG65" s="92"/>
      <c r="AH65" s="66"/>
      <c r="AI65" s="92"/>
      <c r="AJ65" s="92"/>
      <c r="AK65" s="92"/>
      <c r="AL65" s="66"/>
      <c r="AM65" s="92"/>
      <c r="AN65" s="92"/>
      <c r="AO65" s="92"/>
      <c r="AP65" s="92"/>
      <c r="AQ65" s="92"/>
      <c r="AR65" s="66"/>
      <c r="AS65" s="92"/>
      <c r="AT65" s="92"/>
      <c r="AU65" s="92"/>
      <c r="AV65" s="92"/>
      <c r="AW65" s="4"/>
      <c r="AX65" s="4"/>
      <c r="AY65" s="4"/>
      <c r="AZ65" s="4"/>
      <c r="BA65" s="4"/>
      <c r="BB65" s="4"/>
      <c r="BC65" s="4"/>
      <c r="BD65" s="4"/>
      <c r="BH65" s="35"/>
      <c r="BI65" s="35"/>
      <c r="BJ65" s="35"/>
      <c r="BK65" s="35"/>
      <c r="BL65" s="35"/>
      <c r="BT65" s="35"/>
      <c r="BU65" s="35"/>
      <c r="BV65" s="35"/>
      <c r="BW65" s="35"/>
    </row>
    <row r="66" spans="1:75" ht="15.75" customHeight="1">
      <c r="A66" s="31"/>
      <c r="B66" s="4"/>
      <c r="C66" s="4"/>
      <c r="D66" s="4"/>
      <c r="E66" s="4"/>
      <c r="F66" s="66"/>
      <c r="G66" s="92"/>
      <c r="H66" s="92"/>
      <c r="I66" s="92"/>
      <c r="J66" s="92"/>
      <c r="K66" s="92"/>
      <c r="L66" s="92"/>
      <c r="M66" s="66"/>
      <c r="N66" s="92"/>
      <c r="O66" s="92"/>
      <c r="P66" s="92"/>
      <c r="Q66" s="92"/>
      <c r="R66" s="66"/>
      <c r="S66" s="92"/>
      <c r="T66" s="92"/>
      <c r="U66" s="92"/>
      <c r="V66" s="92"/>
      <c r="W66" s="92"/>
      <c r="X66" s="92"/>
      <c r="Y66" s="92"/>
      <c r="Z66" s="66"/>
      <c r="AA66" s="92"/>
      <c r="AB66" s="92"/>
      <c r="AC66" s="92"/>
      <c r="AD66" s="92"/>
      <c r="AE66" s="92"/>
      <c r="AF66" s="92"/>
      <c r="AG66" s="92"/>
      <c r="AH66" s="66"/>
      <c r="AI66" s="92"/>
      <c r="AJ66" s="92"/>
      <c r="AK66" s="92"/>
      <c r="AL66" s="66"/>
      <c r="AM66" s="92"/>
      <c r="AN66" s="92"/>
      <c r="AO66" s="92"/>
      <c r="AP66" s="92"/>
      <c r="AQ66" s="92"/>
      <c r="AR66" s="66"/>
      <c r="AS66" s="92"/>
      <c r="AT66" s="92"/>
      <c r="AU66" s="92"/>
      <c r="AV66" s="92"/>
      <c r="AW66" s="4"/>
      <c r="AX66" s="4"/>
      <c r="AY66" s="4"/>
      <c r="AZ66" s="4"/>
      <c r="BA66" s="4"/>
      <c r="BB66" s="4"/>
      <c r="BC66" s="4"/>
      <c r="BD66" s="4"/>
      <c r="BH66" s="35"/>
      <c r="BI66" s="35"/>
      <c r="BJ66" s="35"/>
      <c r="BK66" s="35"/>
      <c r="BL66" s="35"/>
      <c r="BT66" s="35"/>
      <c r="BU66" s="35"/>
      <c r="BV66" s="35"/>
      <c r="BW66" s="35"/>
    </row>
    <row r="67" spans="1:75" ht="15.75" customHeight="1">
      <c r="A67" s="31"/>
      <c r="B67" s="4"/>
      <c r="C67" s="4"/>
      <c r="D67" s="4"/>
      <c r="E67" s="4"/>
      <c r="F67" s="66"/>
      <c r="G67" s="92"/>
      <c r="H67" s="92"/>
      <c r="I67" s="92"/>
      <c r="J67" s="92"/>
      <c r="K67" s="92"/>
      <c r="L67" s="92"/>
      <c r="M67" s="66"/>
      <c r="N67" s="92"/>
      <c r="O67" s="92"/>
      <c r="P67" s="92"/>
      <c r="Q67" s="92"/>
      <c r="R67" s="66"/>
      <c r="S67" s="92"/>
      <c r="T67" s="92"/>
      <c r="U67" s="92"/>
      <c r="V67" s="92"/>
      <c r="W67" s="92"/>
      <c r="X67" s="92"/>
      <c r="Y67" s="92"/>
      <c r="Z67" s="66"/>
      <c r="AA67" s="92"/>
      <c r="AB67" s="92"/>
      <c r="AC67" s="92"/>
      <c r="AD67" s="92"/>
      <c r="AE67" s="92"/>
      <c r="AF67" s="92"/>
      <c r="AG67" s="92"/>
      <c r="AH67" s="66"/>
      <c r="AI67" s="92"/>
      <c r="AJ67" s="92"/>
      <c r="AK67" s="92"/>
      <c r="AL67" s="66"/>
      <c r="AM67" s="92"/>
      <c r="AN67" s="92"/>
      <c r="AO67" s="92"/>
      <c r="AP67" s="92"/>
      <c r="AQ67" s="92"/>
      <c r="AR67" s="66"/>
      <c r="AS67" s="92"/>
      <c r="AT67" s="92"/>
      <c r="AU67" s="92"/>
      <c r="AV67" s="92"/>
      <c r="AW67" s="4"/>
      <c r="AX67" s="4"/>
      <c r="AY67" s="4"/>
      <c r="AZ67" s="4"/>
      <c r="BA67" s="4"/>
      <c r="BB67" s="4"/>
      <c r="BC67" s="4"/>
      <c r="BD67" s="4"/>
      <c r="BH67" s="35"/>
      <c r="BI67" s="35"/>
      <c r="BJ67" s="35"/>
      <c r="BK67" s="35"/>
      <c r="BL67" s="35"/>
      <c r="BT67" s="35"/>
      <c r="BU67" s="35"/>
      <c r="BV67" s="35"/>
      <c r="BW67" s="35"/>
    </row>
    <row r="68" spans="1:75" ht="15.75" customHeight="1">
      <c r="A68" s="31"/>
      <c r="B68" s="4"/>
      <c r="C68" s="4"/>
      <c r="D68" s="4"/>
      <c r="E68" s="4"/>
      <c r="F68" s="66"/>
      <c r="G68" s="92"/>
      <c r="H68" s="92"/>
      <c r="I68" s="92"/>
      <c r="J68" s="92"/>
      <c r="K68" s="92"/>
      <c r="L68" s="92"/>
      <c r="M68" s="66"/>
      <c r="N68" s="92"/>
      <c r="O68" s="92"/>
      <c r="P68" s="92"/>
      <c r="Q68" s="92"/>
      <c r="R68" s="66"/>
      <c r="S68" s="92"/>
      <c r="T68" s="92"/>
      <c r="U68" s="92"/>
      <c r="V68" s="92"/>
      <c r="W68" s="92"/>
      <c r="X68" s="92"/>
      <c r="Y68" s="92"/>
      <c r="Z68" s="66"/>
      <c r="AA68" s="92"/>
      <c r="AB68" s="92"/>
      <c r="AC68" s="92"/>
      <c r="AD68" s="92"/>
      <c r="AE68" s="92"/>
      <c r="AF68" s="92"/>
      <c r="AG68" s="92"/>
      <c r="AH68" s="66"/>
      <c r="AI68" s="92"/>
      <c r="AJ68" s="92"/>
      <c r="AK68" s="92"/>
      <c r="AL68" s="66"/>
      <c r="AM68" s="92"/>
      <c r="AN68" s="92"/>
      <c r="AO68" s="92"/>
      <c r="AP68" s="92"/>
      <c r="AQ68" s="92"/>
      <c r="AR68" s="66"/>
      <c r="AS68" s="92"/>
      <c r="AT68" s="92"/>
      <c r="AU68" s="92"/>
      <c r="AV68" s="92"/>
      <c r="AW68" s="4"/>
      <c r="AX68" s="4"/>
      <c r="AY68" s="4"/>
      <c r="AZ68" s="4"/>
      <c r="BA68" s="4"/>
      <c r="BB68" s="4"/>
      <c r="BC68" s="4"/>
      <c r="BD68" s="4"/>
      <c r="BH68" s="35"/>
      <c r="BI68" s="35"/>
      <c r="BJ68" s="35"/>
      <c r="BK68" s="35"/>
      <c r="BL68" s="35"/>
      <c r="BT68" s="35"/>
      <c r="BU68" s="35"/>
      <c r="BV68" s="35"/>
      <c r="BW68" s="35"/>
    </row>
    <row r="69" spans="1:75" ht="15.75" customHeight="1">
      <c r="A69" s="31"/>
      <c r="B69" s="4"/>
      <c r="C69" s="4"/>
      <c r="D69" s="4"/>
      <c r="E69" s="4"/>
      <c r="F69" s="66"/>
      <c r="G69" s="92"/>
      <c r="H69" s="92"/>
      <c r="I69" s="92"/>
      <c r="J69" s="92"/>
      <c r="K69" s="92"/>
      <c r="L69" s="92"/>
      <c r="M69" s="66"/>
      <c r="N69" s="92"/>
      <c r="O69" s="92"/>
      <c r="P69" s="92"/>
      <c r="Q69" s="92"/>
      <c r="R69" s="66"/>
      <c r="S69" s="92"/>
      <c r="T69" s="92"/>
      <c r="U69" s="92"/>
      <c r="V69" s="92"/>
      <c r="W69" s="92"/>
      <c r="X69" s="92"/>
      <c r="Y69" s="92"/>
      <c r="Z69" s="66"/>
      <c r="AA69" s="92"/>
      <c r="AB69" s="92"/>
      <c r="AC69" s="92"/>
      <c r="AD69" s="92"/>
      <c r="AE69" s="92"/>
      <c r="AF69" s="92"/>
      <c r="AG69" s="92"/>
      <c r="AH69" s="66"/>
      <c r="AI69" s="92"/>
      <c r="AJ69" s="92"/>
      <c r="AK69" s="92"/>
      <c r="AL69" s="66"/>
      <c r="AM69" s="92"/>
      <c r="AN69" s="92"/>
      <c r="AO69" s="92"/>
      <c r="AP69" s="92"/>
      <c r="AQ69" s="92"/>
      <c r="AR69" s="66"/>
      <c r="AS69" s="92"/>
      <c r="AT69" s="92"/>
      <c r="AU69" s="92"/>
      <c r="AV69" s="92"/>
      <c r="AW69" s="4"/>
      <c r="AX69" s="4"/>
      <c r="AY69" s="4"/>
      <c r="AZ69" s="4"/>
      <c r="BA69" s="4"/>
      <c r="BB69" s="4"/>
      <c r="BC69" s="4"/>
      <c r="BD69" s="4"/>
      <c r="BH69" s="35"/>
      <c r="BI69" s="35"/>
      <c r="BJ69" s="35"/>
      <c r="BK69" s="35"/>
      <c r="BL69" s="35"/>
      <c r="BT69" s="35"/>
      <c r="BU69" s="35"/>
      <c r="BV69" s="35"/>
      <c r="BW69" s="35"/>
    </row>
    <row r="70" spans="1:75" ht="15.75" customHeight="1">
      <c r="A70" s="31"/>
      <c r="B70" s="4"/>
      <c r="C70" s="4"/>
      <c r="D70" s="4"/>
      <c r="E70" s="4"/>
      <c r="F70" s="66"/>
      <c r="G70" s="92"/>
      <c r="H70" s="92"/>
      <c r="I70" s="92"/>
      <c r="J70" s="92"/>
      <c r="K70" s="92"/>
      <c r="L70" s="92"/>
      <c r="M70" s="66"/>
      <c r="N70" s="92"/>
      <c r="O70" s="92"/>
      <c r="P70" s="92"/>
      <c r="Q70" s="92"/>
      <c r="R70" s="66"/>
      <c r="S70" s="92"/>
      <c r="T70" s="92"/>
      <c r="U70" s="92"/>
      <c r="V70" s="92"/>
      <c r="W70" s="92"/>
      <c r="X70" s="92"/>
      <c r="Y70" s="92"/>
      <c r="Z70" s="66"/>
      <c r="AA70" s="92"/>
      <c r="AB70" s="92"/>
      <c r="AC70" s="92"/>
      <c r="AD70" s="92"/>
      <c r="AE70" s="92"/>
      <c r="AF70" s="92"/>
      <c r="AG70" s="92"/>
      <c r="AH70" s="66"/>
      <c r="AI70" s="92"/>
      <c r="AJ70" s="92"/>
      <c r="AK70" s="92"/>
      <c r="AL70" s="66"/>
      <c r="AM70" s="92"/>
      <c r="AN70" s="92"/>
      <c r="AO70" s="92"/>
      <c r="AP70" s="92"/>
      <c r="AQ70" s="92"/>
      <c r="AR70" s="66"/>
      <c r="AS70" s="92"/>
      <c r="AT70" s="92"/>
      <c r="AU70" s="92"/>
      <c r="AV70" s="92"/>
      <c r="AW70" s="4"/>
      <c r="AX70" s="4"/>
      <c r="AY70" s="4"/>
      <c r="AZ70" s="4"/>
      <c r="BA70" s="4"/>
      <c r="BB70" s="4"/>
      <c r="BC70" s="4"/>
      <c r="BD70" s="4"/>
      <c r="BH70" s="35"/>
      <c r="BI70" s="35"/>
      <c r="BJ70" s="35"/>
      <c r="BK70" s="35"/>
      <c r="BL70" s="35"/>
      <c r="BT70" s="35"/>
      <c r="BU70" s="35"/>
      <c r="BV70" s="35"/>
      <c r="BW70" s="35"/>
    </row>
    <row r="71" spans="1:75" ht="15.75" customHeight="1">
      <c r="A71" s="31"/>
      <c r="B71" s="4"/>
      <c r="C71" s="4"/>
      <c r="D71" s="4"/>
      <c r="E71" s="4"/>
      <c r="F71" s="66"/>
      <c r="G71" s="92"/>
      <c r="H71" s="92"/>
      <c r="I71" s="92"/>
      <c r="J71" s="92"/>
      <c r="K71" s="92"/>
      <c r="L71" s="92"/>
      <c r="M71" s="66"/>
      <c r="N71" s="92"/>
      <c r="O71" s="92"/>
      <c r="P71" s="92"/>
      <c r="Q71" s="92"/>
      <c r="R71" s="66"/>
      <c r="S71" s="92"/>
      <c r="T71" s="92"/>
      <c r="U71" s="92"/>
      <c r="V71" s="92"/>
      <c r="W71" s="92"/>
      <c r="X71" s="92"/>
      <c r="Y71" s="92"/>
      <c r="Z71" s="66"/>
      <c r="AA71" s="92"/>
      <c r="AB71" s="92"/>
      <c r="AC71" s="92"/>
      <c r="AD71" s="92"/>
      <c r="AE71" s="92"/>
      <c r="AF71" s="92"/>
      <c r="AG71" s="92"/>
      <c r="AH71" s="66"/>
      <c r="AI71" s="92"/>
      <c r="AJ71" s="92"/>
      <c r="AK71" s="92"/>
      <c r="AL71" s="66"/>
      <c r="AM71" s="92"/>
      <c r="AN71" s="92"/>
      <c r="AO71" s="92"/>
      <c r="AP71" s="92"/>
      <c r="AQ71" s="92"/>
      <c r="AR71" s="66"/>
      <c r="AS71" s="92"/>
      <c r="AT71" s="92"/>
      <c r="AU71" s="92"/>
      <c r="AV71" s="92"/>
      <c r="AW71" s="4"/>
      <c r="AX71" s="4"/>
      <c r="AY71" s="4"/>
      <c r="AZ71" s="4"/>
      <c r="BA71" s="4"/>
      <c r="BB71" s="4"/>
      <c r="BC71" s="4"/>
      <c r="BD71" s="4"/>
      <c r="BH71" s="35"/>
      <c r="BI71" s="35"/>
      <c r="BJ71" s="35"/>
      <c r="BK71" s="35"/>
      <c r="BL71" s="35"/>
      <c r="BT71" s="35"/>
      <c r="BU71" s="35"/>
      <c r="BV71" s="35"/>
      <c r="BW71" s="35"/>
    </row>
    <row r="72" spans="1:75" ht="15.75" customHeight="1">
      <c r="A72" s="31"/>
      <c r="B72" s="4"/>
      <c r="C72" s="4"/>
      <c r="D72" s="4"/>
      <c r="E72" s="4"/>
      <c r="F72" s="66"/>
      <c r="G72" s="92"/>
      <c r="H72" s="92"/>
      <c r="I72" s="92"/>
      <c r="J72" s="92"/>
      <c r="K72" s="92"/>
      <c r="L72" s="92"/>
      <c r="M72" s="66"/>
      <c r="N72" s="92"/>
      <c r="O72" s="92"/>
      <c r="P72" s="92"/>
      <c r="Q72" s="92"/>
      <c r="R72" s="66"/>
      <c r="S72" s="92"/>
      <c r="T72" s="92"/>
      <c r="U72" s="92"/>
      <c r="V72" s="92"/>
      <c r="W72" s="92"/>
      <c r="X72" s="92"/>
      <c r="Y72" s="92"/>
      <c r="Z72" s="66"/>
      <c r="AA72" s="92"/>
      <c r="AB72" s="92"/>
      <c r="AC72" s="92"/>
      <c r="AD72" s="92"/>
      <c r="AE72" s="92"/>
      <c r="AF72" s="92"/>
      <c r="AG72" s="92"/>
      <c r="AH72" s="66"/>
      <c r="AI72" s="92"/>
      <c r="AJ72" s="92"/>
      <c r="AK72" s="92"/>
      <c r="AL72" s="66"/>
      <c r="AM72" s="92"/>
      <c r="AN72" s="92"/>
      <c r="AO72" s="92"/>
      <c r="AP72" s="92"/>
      <c r="AQ72" s="92"/>
      <c r="AR72" s="66"/>
      <c r="AS72" s="92"/>
      <c r="AT72" s="92"/>
      <c r="AU72" s="92"/>
      <c r="AV72" s="92"/>
      <c r="AW72" s="4"/>
      <c r="AX72" s="4"/>
      <c r="AY72" s="4"/>
      <c r="AZ72" s="4"/>
      <c r="BA72" s="4"/>
      <c r="BB72" s="4"/>
      <c r="BC72" s="4"/>
      <c r="BD72" s="4"/>
      <c r="BH72" s="35"/>
      <c r="BI72" s="35"/>
      <c r="BJ72" s="35"/>
      <c r="BK72" s="35"/>
      <c r="BL72" s="35"/>
      <c r="BT72" s="35"/>
      <c r="BU72" s="35"/>
      <c r="BV72" s="35"/>
      <c r="BW72" s="35"/>
    </row>
    <row r="73" spans="1:75" ht="15.75" customHeight="1">
      <c r="A73" s="31"/>
      <c r="B73" s="4"/>
      <c r="C73" s="4"/>
      <c r="D73" s="4"/>
      <c r="E73" s="4"/>
      <c r="F73" s="66"/>
      <c r="G73" s="92"/>
      <c r="H73" s="92"/>
      <c r="I73" s="92"/>
      <c r="J73" s="92"/>
      <c r="K73" s="92"/>
      <c r="L73" s="92"/>
      <c r="M73" s="66"/>
      <c r="N73" s="92"/>
      <c r="O73" s="92"/>
      <c r="P73" s="92"/>
      <c r="Q73" s="92"/>
      <c r="R73" s="66"/>
      <c r="S73" s="92"/>
      <c r="T73" s="92"/>
      <c r="U73" s="92"/>
      <c r="V73" s="92"/>
      <c r="W73" s="92"/>
      <c r="X73" s="92"/>
      <c r="Y73" s="92"/>
      <c r="Z73" s="66"/>
      <c r="AA73" s="92"/>
      <c r="AB73" s="92"/>
      <c r="AC73" s="92"/>
      <c r="AD73" s="92"/>
      <c r="AE73" s="92"/>
      <c r="AF73" s="92"/>
      <c r="AG73" s="92"/>
      <c r="AH73" s="66"/>
      <c r="AI73" s="92"/>
      <c r="AJ73" s="92"/>
      <c r="AK73" s="92"/>
      <c r="AL73" s="66"/>
      <c r="AM73" s="92"/>
      <c r="AN73" s="92"/>
      <c r="AO73" s="92"/>
      <c r="AP73" s="92"/>
      <c r="AQ73" s="92"/>
      <c r="AR73" s="66"/>
      <c r="AS73" s="92"/>
      <c r="AT73" s="92"/>
      <c r="AU73" s="92"/>
      <c r="AV73" s="92"/>
      <c r="AW73" s="4"/>
      <c r="AX73" s="4"/>
      <c r="AY73" s="4"/>
      <c r="AZ73" s="4"/>
      <c r="BA73" s="4"/>
      <c r="BB73" s="4"/>
      <c r="BC73" s="4"/>
      <c r="BD73" s="4"/>
      <c r="BH73" s="35"/>
      <c r="BI73" s="35"/>
      <c r="BJ73" s="35"/>
      <c r="BK73" s="35"/>
      <c r="BL73" s="35"/>
      <c r="BT73" s="35"/>
      <c r="BU73" s="35"/>
      <c r="BV73" s="35"/>
      <c r="BW73" s="35"/>
    </row>
    <row r="74" spans="1:75" ht="15.75" customHeight="1">
      <c r="A74" s="31"/>
      <c r="B74" s="4"/>
      <c r="C74" s="4"/>
      <c r="D74" s="4"/>
      <c r="E74" s="4"/>
      <c r="F74" s="66"/>
      <c r="G74" s="92"/>
      <c r="H74" s="92"/>
      <c r="I74" s="92"/>
      <c r="J74" s="92"/>
      <c r="K74" s="92"/>
      <c r="L74" s="92"/>
      <c r="M74" s="66"/>
      <c r="N74" s="92"/>
      <c r="O74" s="92"/>
      <c r="P74" s="92"/>
      <c r="Q74" s="92"/>
      <c r="R74" s="66"/>
      <c r="S74" s="92"/>
      <c r="T74" s="92"/>
      <c r="U74" s="92"/>
      <c r="V74" s="92"/>
      <c r="W74" s="92"/>
      <c r="X74" s="92"/>
      <c r="Y74" s="92"/>
      <c r="Z74" s="66"/>
      <c r="AA74" s="92"/>
      <c r="AB74" s="92"/>
      <c r="AC74" s="92"/>
      <c r="AD74" s="92"/>
      <c r="AE74" s="92"/>
      <c r="AF74" s="92"/>
      <c r="AG74" s="92"/>
      <c r="AH74" s="66"/>
      <c r="AI74" s="92"/>
      <c r="AJ74" s="92"/>
      <c r="AK74" s="92"/>
      <c r="AL74" s="66"/>
      <c r="AM74" s="92"/>
      <c r="AN74" s="92"/>
      <c r="AO74" s="92"/>
      <c r="AP74" s="92"/>
      <c r="AQ74" s="92"/>
      <c r="AR74" s="66"/>
      <c r="AS74" s="92"/>
      <c r="AT74" s="92"/>
      <c r="AU74" s="92"/>
      <c r="AV74" s="92"/>
      <c r="AW74" s="4"/>
      <c r="AX74" s="4"/>
      <c r="AY74" s="4"/>
      <c r="AZ74" s="4"/>
      <c r="BA74" s="4"/>
      <c r="BB74" s="4"/>
      <c r="BC74" s="4"/>
      <c r="BD74" s="4"/>
      <c r="BH74" s="35"/>
      <c r="BI74" s="35"/>
      <c r="BJ74" s="35"/>
      <c r="BK74" s="35"/>
      <c r="BL74" s="35"/>
      <c r="BT74" s="35"/>
      <c r="BU74" s="35"/>
      <c r="BV74" s="35"/>
      <c r="BW74" s="35"/>
    </row>
    <row r="75" spans="1:75" ht="15.75" customHeight="1">
      <c r="A75" s="31"/>
      <c r="B75" s="4"/>
      <c r="C75" s="4"/>
      <c r="D75" s="4"/>
      <c r="E75" s="4"/>
      <c r="F75" s="66"/>
      <c r="G75" s="92"/>
      <c r="H75" s="92"/>
      <c r="I75" s="92"/>
      <c r="J75" s="92"/>
      <c r="K75" s="92"/>
      <c r="L75" s="92"/>
      <c r="M75" s="66"/>
      <c r="N75" s="92"/>
      <c r="O75" s="92"/>
      <c r="P75" s="92"/>
      <c r="Q75" s="92"/>
      <c r="R75" s="66"/>
      <c r="S75" s="92"/>
      <c r="T75" s="92"/>
      <c r="U75" s="92"/>
      <c r="V75" s="92"/>
      <c r="W75" s="92"/>
      <c r="X75" s="92"/>
      <c r="Y75" s="92"/>
      <c r="Z75" s="66"/>
      <c r="AA75" s="92"/>
      <c r="AB75" s="92"/>
      <c r="AC75" s="92"/>
      <c r="AD75" s="92"/>
      <c r="AE75" s="92"/>
      <c r="AF75" s="92"/>
      <c r="AG75" s="92"/>
      <c r="AH75" s="66"/>
      <c r="AI75" s="92"/>
      <c r="AJ75" s="92"/>
      <c r="AK75" s="92"/>
      <c r="AL75" s="66"/>
      <c r="AM75" s="92"/>
      <c r="AN75" s="92"/>
      <c r="AO75" s="92"/>
      <c r="AP75" s="92"/>
      <c r="AQ75" s="92"/>
      <c r="AR75" s="66"/>
      <c r="AS75" s="92"/>
      <c r="AT75" s="92"/>
      <c r="AU75" s="92"/>
      <c r="AV75" s="92"/>
      <c r="AW75" s="4"/>
      <c r="AX75" s="4"/>
      <c r="AY75" s="4"/>
      <c r="AZ75" s="4"/>
      <c r="BA75" s="4"/>
      <c r="BB75" s="4"/>
      <c r="BC75" s="4"/>
      <c r="BD75" s="4"/>
      <c r="BH75" s="35"/>
      <c r="BI75" s="35"/>
      <c r="BJ75" s="35"/>
      <c r="BK75" s="35"/>
      <c r="BL75" s="35"/>
      <c r="BT75" s="35"/>
      <c r="BU75" s="35"/>
      <c r="BV75" s="35"/>
      <c r="BW75" s="35"/>
    </row>
    <row r="76" spans="1:75" ht="15.75" customHeight="1">
      <c r="A76" s="31"/>
      <c r="B76" s="4"/>
      <c r="C76" s="4"/>
      <c r="D76" s="4"/>
      <c r="E76" s="4"/>
      <c r="F76" s="66"/>
      <c r="G76" s="92"/>
      <c r="H76" s="92"/>
      <c r="I76" s="92"/>
      <c r="J76" s="92"/>
      <c r="K76" s="92"/>
      <c r="L76" s="92"/>
      <c r="M76" s="66"/>
      <c r="N76" s="92"/>
      <c r="O76" s="92"/>
      <c r="P76" s="92"/>
      <c r="Q76" s="92"/>
      <c r="R76" s="66"/>
      <c r="S76" s="92"/>
      <c r="T76" s="92"/>
      <c r="U76" s="92"/>
      <c r="V76" s="92"/>
      <c r="W76" s="92"/>
      <c r="X76" s="92"/>
      <c r="Y76" s="92"/>
      <c r="Z76" s="66"/>
      <c r="AA76" s="92"/>
      <c r="AB76" s="92"/>
      <c r="AC76" s="92"/>
      <c r="AD76" s="92"/>
      <c r="AE76" s="92"/>
      <c r="AF76" s="92"/>
      <c r="AG76" s="92"/>
      <c r="AH76" s="66"/>
      <c r="AI76" s="92"/>
      <c r="AJ76" s="92"/>
      <c r="AK76" s="92"/>
      <c r="AL76" s="66"/>
      <c r="AM76" s="92"/>
      <c r="AN76" s="92"/>
      <c r="AO76" s="92"/>
      <c r="AP76" s="92"/>
      <c r="AQ76" s="92"/>
      <c r="AR76" s="66"/>
      <c r="AS76" s="92"/>
      <c r="AT76" s="92"/>
      <c r="AU76" s="92"/>
      <c r="AV76" s="92"/>
      <c r="AW76" s="4"/>
      <c r="AX76" s="4"/>
      <c r="AY76" s="4"/>
      <c r="AZ76" s="4"/>
      <c r="BA76" s="4"/>
      <c r="BB76" s="4"/>
      <c r="BC76" s="4"/>
      <c r="BD76" s="4"/>
      <c r="BH76" s="35"/>
      <c r="BI76" s="35"/>
      <c r="BJ76" s="35"/>
      <c r="BK76" s="35"/>
      <c r="BL76" s="35"/>
      <c r="BT76" s="35"/>
      <c r="BU76" s="35"/>
      <c r="BV76" s="35"/>
      <c r="BW76" s="35"/>
    </row>
    <row r="77" spans="1:75" ht="15.75" customHeight="1">
      <c r="A77" s="31"/>
      <c r="B77" s="4"/>
      <c r="C77" s="4"/>
      <c r="D77" s="4"/>
      <c r="E77" s="4"/>
      <c r="F77" s="66"/>
      <c r="G77" s="92"/>
      <c r="H77" s="92"/>
      <c r="I77" s="92"/>
      <c r="J77" s="92"/>
      <c r="K77" s="92"/>
      <c r="L77" s="92"/>
      <c r="M77" s="66"/>
      <c r="N77" s="92"/>
      <c r="O77" s="92"/>
      <c r="P77" s="92"/>
      <c r="Q77" s="92"/>
      <c r="R77" s="66"/>
      <c r="S77" s="92"/>
      <c r="T77" s="92"/>
      <c r="U77" s="92"/>
      <c r="V77" s="92"/>
      <c r="W77" s="92"/>
      <c r="X77" s="92"/>
      <c r="Y77" s="92"/>
      <c r="Z77" s="66"/>
      <c r="AA77" s="92"/>
      <c r="AB77" s="92"/>
      <c r="AC77" s="92"/>
      <c r="AD77" s="92"/>
      <c r="AE77" s="92"/>
      <c r="AF77" s="92"/>
      <c r="AG77" s="92"/>
      <c r="AH77" s="66"/>
      <c r="AI77" s="92"/>
      <c r="AJ77" s="92"/>
      <c r="AK77" s="92"/>
      <c r="AL77" s="66"/>
      <c r="AM77" s="92"/>
      <c r="AN77" s="92"/>
      <c r="AO77" s="92"/>
      <c r="AP77" s="92"/>
      <c r="AQ77" s="92"/>
      <c r="AR77" s="66"/>
      <c r="AS77" s="92"/>
      <c r="AT77" s="92"/>
      <c r="AU77" s="92"/>
      <c r="AV77" s="92"/>
      <c r="AW77" s="4"/>
      <c r="AX77" s="4"/>
      <c r="AY77" s="4"/>
      <c r="AZ77" s="4"/>
      <c r="BA77" s="4"/>
      <c r="BB77" s="4"/>
      <c r="BC77" s="4"/>
      <c r="BD77" s="4"/>
      <c r="BH77" s="35"/>
      <c r="BI77" s="35"/>
      <c r="BJ77" s="35"/>
      <c r="BK77" s="35"/>
      <c r="BL77" s="35"/>
      <c r="BT77" s="35"/>
      <c r="BU77" s="35"/>
      <c r="BV77" s="35"/>
      <c r="BW77" s="35"/>
    </row>
    <row r="78" spans="1:75" ht="15.75" customHeight="1">
      <c r="A78" s="31"/>
      <c r="B78" s="4"/>
      <c r="C78" s="4"/>
      <c r="D78" s="4"/>
      <c r="E78" s="4"/>
      <c r="F78" s="66"/>
      <c r="G78" s="92"/>
      <c r="H78" s="92"/>
      <c r="I78" s="92"/>
      <c r="J78" s="92"/>
      <c r="K78" s="92"/>
      <c r="L78" s="92"/>
      <c r="M78" s="66"/>
      <c r="N78" s="92"/>
      <c r="O78" s="92"/>
      <c r="P78" s="92"/>
      <c r="Q78" s="92"/>
      <c r="R78" s="66"/>
      <c r="S78" s="92"/>
      <c r="T78" s="92"/>
      <c r="U78" s="92"/>
      <c r="V78" s="92"/>
      <c r="W78" s="92"/>
      <c r="X78" s="92"/>
      <c r="Y78" s="92"/>
      <c r="Z78" s="66"/>
      <c r="AA78" s="92"/>
      <c r="AB78" s="92"/>
      <c r="AC78" s="92"/>
      <c r="AD78" s="92"/>
      <c r="AE78" s="92"/>
      <c r="AF78" s="92"/>
      <c r="AG78" s="92"/>
      <c r="AH78" s="66"/>
      <c r="AI78" s="92"/>
      <c r="AJ78" s="92"/>
      <c r="AK78" s="92"/>
      <c r="AL78" s="66"/>
      <c r="AM78" s="92"/>
      <c r="AN78" s="92"/>
      <c r="AO78" s="92"/>
      <c r="AP78" s="92"/>
      <c r="AQ78" s="92"/>
      <c r="AR78" s="66"/>
      <c r="AS78" s="92"/>
      <c r="AT78" s="92"/>
      <c r="AU78" s="92"/>
      <c r="AV78" s="92"/>
      <c r="AW78" s="4"/>
      <c r="AX78" s="4"/>
      <c r="AY78" s="4"/>
      <c r="AZ78" s="4"/>
      <c r="BA78" s="4"/>
      <c r="BB78" s="4"/>
      <c r="BC78" s="4"/>
      <c r="BD78" s="4"/>
      <c r="BH78" s="35"/>
      <c r="BI78" s="35"/>
      <c r="BJ78" s="35"/>
      <c r="BK78" s="35"/>
      <c r="BL78" s="35"/>
      <c r="BT78" s="35"/>
      <c r="BU78" s="35"/>
      <c r="BV78" s="35"/>
      <c r="BW78" s="35"/>
    </row>
    <row r="79" spans="1:75" ht="15.75" customHeight="1">
      <c r="A79" s="31"/>
      <c r="B79" s="4"/>
      <c r="C79" s="4"/>
      <c r="D79" s="4"/>
      <c r="E79" s="4"/>
      <c r="F79" s="66"/>
      <c r="G79" s="92"/>
      <c r="H79" s="92"/>
      <c r="I79" s="92"/>
      <c r="J79" s="92"/>
      <c r="K79" s="92"/>
      <c r="L79" s="92"/>
      <c r="M79" s="66"/>
      <c r="N79" s="92"/>
      <c r="O79" s="92"/>
      <c r="P79" s="92"/>
      <c r="Q79" s="92"/>
      <c r="R79" s="66"/>
      <c r="S79" s="92"/>
      <c r="T79" s="92"/>
      <c r="U79" s="92"/>
      <c r="V79" s="92"/>
      <c r="W79" s="92"/>
      <c r="X79" s="92"/>
      <c r="Y79" s="92"/>
      <c r="Z79" s="66"/>
      <c r="AA79" s="92"/>
      <c r="AB79" s="92"/>
      <c r="AC79" s="92"/>
      <c r="AD79" s="92"/>
      <c r="AE79" s="92"/>
      <c r="AF79" s="92"/>
      <c r="AG79" s="92"/>
      <c r="AH79" s="66"/>
      <c r="AI79" s="92"/>
      <c r="AJ79" s="92"/>
      <c r="AK79" s="92"/>
      <c r="AL79" s="66"/>
      <c r="AM79" s="92"/>
      <c r="AN79" s="92"/>
      <c r="AO79" s="92"/>
      <c r="AP79" s="92"/>
      <c r="AQ79" s="92"/>
      <c r="AR79" s="66"/>
      <c r="AS79" s="92"/>
      <c r="AT79" s="92"/>
      <c r="AU79" s="92"/>
      <c r="AV79" s="92"/>
      <c r="AW79" s="4"/>
      <c r="AX79" s="4"/>
      <c r="AY79" s="4"/>
      <c r="AZ79" s="4"/>
      <c r="BA79" s="4"/>
      <c r="BB79" s="4"/>
      <c r="BC79" s="4"/>
      <c r="BD79" s="4"/>
      <c r="BH79" s="35"/>
      <c r="BI79" s="35"/>
      <c r="BJ79" s="35"/>
      <c r="BK79" s="35"/>
      <c r="BL79" s="35"/>
      <c r="BT79" s="35"/>
      <c r="BU79" s="35"/>
      <c r="BV79" s="35"/>
      <c r="BW79" s="35"/>
    </row>
    <row r="80" spans="1:75" ht="15.75" customHeight="1">
      <c r="A80" s="31"/>
      <c r="B80" s="4"/>
      <c r="C80" s="4"/>
      <c r="D80" s="4"/>
      <c r="E80" s="4"/>
      <c r="F80" s="66"/>
      <c r="G80" s="92"/>
      <c r="H80" s="92"/>
      <c r="I80" s="92"/>
      <c r="J80" s="92"/>
      <c r="K80" s="92"/>
      <c r="L80" s="92"/>
      <c r="M80" s="66"/>
      <c r="N80" s="92"/>
      <c r="O80" s="92"/>
      <c r="P80" s="92"/>
      <c r="Q80" s="92"/>
      <c r="R80" s="66"/>
      <c r="S80" s="92"/>
      <c r="T80" s="92"/>
      <c r="U80" s="92"/>
      <c r="V80" s="92"/>
      <c r="W80" s="92"/>
      <c r="X80" s="92"/>
      <c r="Y80" s="92"/>
      <c r="Z80" s="66"/>
      <c r="AA80" s="92"/>
      <c r="AB80" s="92"/>
      <c r="AC80" s="92"/>
      <c r="AD80" s="92"/>
      <c r="AE80" s="92"/>
      <c r="AF80" s="92"/>
      <c r="AG80" s="92"/>
      <c r="AH80" s="66"/>
      <c r="AI80" s="92"/>
      <c r="AJ80" s="92"/>
      <c r="AK80" s="92"/>
      <c r="AL80" s="66"/>
      <c r="AM80" s="92"/>
      <c r="AN80" s="92"/>
      <c r="AO80" s="92"/>
      <c r="AP80" s="92"/>
      <c r="AQ80" s="92"/>
      <c r="AR80" s="66"/>
      <c r="AS80" s="92"/>
      <c r="AT80" s="92"/>
      <c r="AU80" s="92"/>
      <c r="AV80" s="92"/>
      <c r="AW80" s="4"/>
      <c r="AX80" s="4"/>
      <c r="AY80" s="4"/>
      <c r="AZ80" s="4"/>
      <c r="BA80" s="4"/>
      <c r="BB80" s="4"/>
      <c r="BC80" s="4"/>
      <c r="BD80" s="4"/>
      <c r="BH80" s="35"/>
      <c r="BI80" s="35"/>
      <c r="BJ80" s="35"/>
      <c r="BK80" s="35"/>
      <c r="BL80" s="35"/>
      <c r="BT80" s="35"/>
      <c r="BU80" s="35"/>
      <c r="BV80" s="35"/>
      <c r="BW80" s="35"/>
    </row>
    <row r="81" spans="1:75" ht="15.75" customHeight="1">
      <c r="A81" s="31"/>
      <c r="B81" s="4"/>
      <c r="C81" s="4"/>
      <c r="D81" s="4"/>
      <c r="E81" s="4"/>
      <c r="F81" s="66"/>
      <c r="G81" s="92"/>
      <c r="H81" s="92"/>
      <c r="I81" s="92"/>
      <c r="J81" s="92"/>
      <c r="K81" s="92"/>
      <c r="L81" s="92"/>
      <c r="M81" s="66"/>
      <c r="N81" s="92"/>
      <c r="O81" s="92"/>
      <c r="P81" s="92"/>
      <c r="Q81" s="92"/>
      <c r="R81" s="66"/>
      <c r="S81" s="92"/>
      <c r="T81" s="92"/>
      <c r="U81" s="92"/>
      <c r="V81" s="92"/>
      <c r="W81" s="92"/>
      <c r="X81" s="92"/>
      <c r="Y81" s="92"/>
      <c r="Z81" s="66"/>
      <c r="AA81" s="92"/>
      <c r="AB81" s="92"/>
      <c r="AC81" s="92"/>
      <c r="AD81" s="92"/>
      <c r="AE81" s="92"/>
      <c r="AF81" s="92"/>
      <c r="AG81" s="92"/>
      <c r="AH81" s="66"/>
      <c r="AI81" s="92"/>
      <c r="AJ81" s="92"/>
      <c r="AK81" s="92"/>
      <c r="AL81" s="66"/>
      <c r="AM81" s="92"/>
      <c r="AN81" s="92"/>
      <c r="AO81" s="92"/>
      <c r="AP81" s="92"/>
      <c r="AQ81" s="92"/>
      <c r="AR81" s="66"/>
      <c r="AS81" s="92"/>
      <c r="AT81" s="92"/>
      <c r="AU81" s="92"/>
      <c r="AV81" s="92"/>
      <c r="AW81" s="4"/>
      <c r="AX81" s="4"/>
      <c r="AY81" s="4"/>
      <c r="AZ81" s="4"/>
      <c r="BA81" s="4"/>
      <c r="BB81" s="4"/>
      <c r="BC81" s="4"/>
      <c r="BD81" s="4"/>
      <c r="BH81" s="35"/>
      <c r="BI81" s="35"/>
      <c r="BJ81" s="35"/>
      <c r="BK81" s="35"/>
      <c r="BL81" s="35"/>
      <c r="BT81" s="35"/>
      <c r="BU81" s="35"/>
      <c r="BV81" s="35"/>
      <c r="BW81" s="35"/>
    </row>
    <row r="82" spans="1:75" ht="15.75" customHeight="1">
      <c r="A82" s="31"/>
      <c r="B82" s="4"/>
      <c r="C82" s="4"/>
      <c r="D82" s="4"/>
      <c r="E82" s="4"/>
      <c r="F82" s="66"/>
      <c r="G82" s="92"/>
      <c r="H82" s="92"/>
      <c r="I82" s="92"/>
      <c r="J82" s="92"/>
      <c r="K82" s="92"/>
      <c r="L82" s="92"/>
      <c r="M82" s="66"/>
      <c r="N82" s="92"/>
      <c r="O82" s="92"/>
      <c r="P82" s="92"/>
      <c r="Q82" s="92"/>
      <c r="R82" s="66"/>
      <c r="S82" s="92"/>
      <c r="T82" s="92"/>
      <c r="U82" s="92"/>
      <c r="V82" s="92"/>
      <c r="W82" s="92"/>
      <c r="X82" s="92"/>
      <c r="Y82" s="92"/>
      <c r="Z82" s="66"/>
      <c r="AA82" s="92"/>
      <c r="AB82" s="92"/>
      <c r="AC82" s="92"/>
      <c r="AD82" s="92"/>
      <c r="AE82" s="92"/>
      <c r="AF82" s="92"/>
      <c r="AG82" s="92"/>
      <c r="AH82" s="66"/>
      <c r="AI82" s="92"/>
      <c r="AJ82" s="92"/>
      <c r="AK82" s="92"/>
      <c r="AL82" s="66"/>
      <c r="AM82" s="92"/>
      <c r="AN82" s="92"/>
      <c r="AO82" s="92"/>
      <c r="AP82" s="92"/>
      <c r="AQ82" s="92"/>
      <c r="AR82" s="66"/>
      <c r="AS82" s="92"/>
      <c r="AT82" s="92"/>
      <c r="AU82" s="92"/>
      <c r="AV82" s="92"/>
      <c r="AW82" s="4"/>
      <c r="AX82" s="4"/>
      <c r="AY82" s="4"/>
      <c r="AZ82" s="4"/>
      <c r="BA82" s="4"/>
      <c r="BB82" s="4"/>
      <c r="BC82" s="4"/>
      <c r="BD82" s="4"/>
      <c r="BH82" s="35"/>
      <c r="BI82" s="35"/>
      <c r="BJ82" s="35"/>
      <c r="BK82" s="35"/>
      <c r="BL82" s="35"/>
      <c r="BT82" s="35"/>
      <c r="BU82" s="35"/>
      <c r="BV82" s="35"/>
      <c r="BW82" s="35"/>
    </row>
    <row r="83" spans="1:75" ht="15.75" customHeight="1">
      <c r="A83" s="31"/>
      <c r="B83" s="4"/>
      <c r="C83" s="4"/>
      <c r="D83" s="4"/>
      <c r="E83" s="4"/>
      <c r="F83" s="66"/>
      <c r="G83" s="92"/>
      <c r="H83" s="92"/>
      <c r="I83" s="92"/>
      <c r="J83" s="92"/>
      <c r="K83" s="92"/>
      <c r="L83" s="92"/>
      <c r="M83" s="66"/>
      <c r="N83" s="92"/>
      <c r="O83" s="92"/>
      <c r="P83" s="92"/>
      <c r="Q83" s="92"/>
      <c r="R83" s="66"/>
      <c r="S83" s="92"/>
      <c r="T83" s="92"/>
      <c r="U83" s="92"/>
      <c r="V83" s="92"/>
      <c r="W83" s="92"/>
      <c r="X83" s="92"/>
      <c r="Y83" s="92"/>
      <c r="Z83" s="66"/>
      <c r="AA83" s="92"/>
      <c r="AB83" s="92"/>
      <c r="AC83" s="92"/>
      <c r="AD83" s="92"/>
      <c r="AE83" s="92"/>
      <c r="AF83" s="92"/>
      <c r="AG83" s="92"/>
      <c r="AH83" s="66"/>
      <c r="AI83" s="92"/>
      <c r="AJ83" s="92"/>
      <c r="AK83" s="92"/>
      <c r="AL83" s="66"/>
      <c r="AM83" s="92"/>
      <c r="AN83" s="92"/>
      <c r="AO83" s="92"/>
      <c r="AP83" s="92"/>
      <c r="AQ83" s="92"/>
      <c r="AR83" s="66"/>
      <c r="AS83" s="92"/>
      <c r="AT83" s="92"/>
      <c r="AU83" s="92"/>
      <c r="AV83" s="92"/>
      <c r="AW83" s="4"/>
      <c r="AX83" s="4"/>
      <c r="AY83" s="4"/>
      <c r="AZ83" s="4"/>
      <c r="BA83" s="4"/>
      <c r="BB83" s="4"/>
      <c r="BC83" s="4"/>
      <c r="BD83" s="4"/>
      <c r="BH83" s="35"/>
      <c r="BI83" s="35"/>
      <c r="BJ83" s="35"/>
      <c r="BK83" s="35"/>
      <c r="BL83" s="35"/>
      <c r="BT83" s="35"/>
      <c r="BU83" s="35"/>
      <c r="BV83" s="35"/>
      <c r="BW83" s="35"/>
    </row>
    <row r="84" spans="1:75" ht="15.75" customHeight="1">
      <c r="A84" s="31"/>
      <c r="B84" s="4"/>
      <c r="C84" s="4"/>
      <c r="D84" s="4"/>
      <c r="E84" s="4"/>
      <c r="F84" s="66"/>
      <c r="G84" s="92"/>
      <c r="H84" s="92"/>
      <c r="I84" s="92"/>
      <c r="J84" s="92"/>
      <c r="K84" s="92"/>
      <c r="L84" s="92"/>
      <c r="M84" s="66"/>
      <c r="N84" s="92"/>
      <c r="O84" s="92"/>
      <c r="P84" s="92"/>
      <c r="Q84" s="92"/>
      <c r="R84" s="66"/>
      <c r="S84" s="92"/>
      <c r="T84" s="92"/>
      <c r="U84" s="92"/>
      <c r="V84" s="92"/>
      <c r="W84" s="92"/>
      <c r="X84" s="92"/>
      <c r="Y84" s="92"/>
      <c r="Z84" s="66"/>
      <c r="AA84" s="92"/>
      <c r="AB84" s="92"/>
      <c r="AC84" s="92"/>
      <c r="AD84" s="92"/>
      <c r="AE84" s="92"/>
      <c r="AF84" s="92"/>
      <c r="AG84" s="92"/>
      <c r="AH84" s="66"/>
      <c r="AI84" s="92"/>
      <c r="AJ84" s="92"/>
      <c r="AK84" s="92"/>
      <c r="AL84" s="66"/>
      <c r="AM84" s="92"/>
      <c r="AN84" s="92"/>
      <c r="AO84" s="92"/>
      <c r="AP84" s="92"/>
      <c r="AQ84" s="92"/>
      <c r="AR84" s="66"/>
      <c r="AS84" s="92"/>
      <c r="AT84" s="92"/>
      <c r="AU84" s="92"/>
      <c r="AV84" s="92"/>
      <c r="AW84" s="4"/>
      <c r="AX84" s="4"/>
      <c r="AY84" s="4"/>
      <c r="AZ84" s="4"/>
      <c r="BA84" s="4"/>
      <c r="BB84" s="4"/>
      <c r="BC84" s="4"/>
      <c r="BD84" s="4"/>
      <c r="BH84" s="35"/>
      <c r="BI84" s="35"/>
      <c r="BJ84" s="35"/>
      <c r="BK84" s="35"/>
      <c r="BL84" s="35"/>
      <c r="BT84" s="35"/>
      <c r="BU84" s="35"/>
      <c r="BV84" s="35"/>
      <c r="BW84" s="35"/>
    </row>
    <row r="85" spans="1:75" ht="15.75" customHeight="1">
      <c r="A85" s="31"/>
      <c r="B85" s="4"/>
      <c r="C85" s="4"/>
      <c r="D85" s="4"/>
      <c r="E85" s="4"/>
      <c r="F85" s="66"/>
      <c r="G85" s="92"/>
      <c r="H85" s="92"/>
      <c r="I85" s="92"/>
      <c r="J85" s="92"/>
      <c r="K85" s="92"/>
      <c r="L85" s="92"/>
      <c r="M85" s="66"/>
      <c r="N85" s="92"/>
      <c r="O85" s="92"/>
      <c r="P85" s="92"/>
      <c r="Q85" s="92"/>
      <c r="R85" s="66"/>
      <c r="S85" s="92"/>
      <c r="T85" s="92"/>
      <c r="U85" s="92"/>
      <c r="V85" s="92"/>
      <c r="W85" s="92"/>
      <c r="X85" s="92"/>
      <c r="Y85" s="92"/>
      <c r="Z85" s="66"/>
      <c r="AA85" s="92"/>
      <c r="AB85" s="92"/>
      <c r="AC85" s="92"/>
      <c r="AD85" s="92"/>
      <c r="AE85" s="92"/>
      <c r="AF85" s="92"/>
      <c r="AG85" s="92"/>
      <c r="AH85" s="66"/>
      <c r="AI85" s="92"/>
      <c r="AJ85" s="92"/>
      <c r="AK85" s="92"/>
      <c r="AL85" s="66"/>
      <c r="AM85" s="92"/>
      <c r="AN85" s="92"/>
      <c r="AO85" s="92"/>
      <c r="AP85" s="92"/>
      <c r="AQ85" s="92"/>
      <c r="AR85" s="66"/>
      <c r="AS85" s="92"/>
      <c r="AT85" s="92"/>
      <c r="AU85" s="92"/>
      <c r="AV85" s="92"/>
      <c r="AW85" s="4"/>
      <c r="AX85" s="4"/>
      <c r="AY85" s="4"/>
      <c r="AZ85" s="4"/>
      <c r="BA85" s="4"/>
      <c r="BB85" s="4"/>
      <c r="BC85" s="4"/>
      <c r="BD85" s="4"/>
      <c r="BH85" s="35"/>
      <c r="BI85" s="35"/>
      <c r="BJ85" s="35"/>
      <c r="BK85" s="35"/>
      <c r="BL85" s="35"/>
      <c r="BT85" s="35"/>
      <c r="BU85" s="35"/>
      <c r="BV85" s="35"/>
      <c r="BW85" s="35"/>
    </row>
    <row r="86" spans="1:75" ht="15.75" customHeight="1">
      <c r="A86" s="31"/>
      <c r="B86" s="4"/>
      <c r="C86" s="4"/>
      <c r="D86" s="4"/>
      <c r="E86" s="4"/>
      <c r="F86" s="66"/>
      <c r="G86" s="92"/>
      <c r="H86" s="92"/>
      <c r="I86" s="92"/>
      <c r="J86" s="92"/>
      <c r="K86" s="92"/>
      <c r="L86" s="92"/>
      <c r="M86" s="66"/>
      <c r="N86" s="92"/>
      <c r="O86" s="92"/>
      <c r="P86" s="92"/>
      <c r="Q86" s="92"/>
      <c r="R86" s="66"/>
      <c r="S86" s="92"/>
      <c r="T86" s="92"/>
      <c r="U86" s="92"/>
      <c r="V86" s="92"/>
      <c r="W86" s="92"/>
      <c r="X86" s="92"/>
      <c r="Y86" s="92"/>
      <c r="Z86" s="66"/>
      <c r="AA86" s="92"/>
      <c r="AB86" s="92"/>
      <c r="AC86" s="92"/>
      <c r="AD86" s="92"/>
      <c r="AE86" s="92"/>
      <c r="AF86" s="92"/>
      <c r="AG86" s="92"/>
      <c r="AH86" s="66"/>
      <c r="AI86" s="92"/>
      <c r="AJ86" s="92"/>
      <c r="AK86" s="92"/>
      <c r="AL86" s="66"/>
      <c r="AM86" s="92"/>
      <c r="AN86" s="92"/>
      <c r="AO86" s="92"/>
      <c r="AP86" s="92"/>
      <c r="AQ86" s="92"/>
      <c r="AR86" s="66"/>
      <c r="AS86" s="92"/>
      <c r="AT86" s="92"/>
      <c r="AU86" s="92"/>
      <c r="AV86" s="92"/>
      <c r="AW86" s="4"/>
      <c r="AX86" s="4"/>
      <c r="AY86" s="4"/>
      <c r="AZ86" s="4"/>
      <c r="BA86" s="4"/>
      <c r="BB86" s="4"/>
      <c r="BC86" s="4"/>
      <c r="BD86" s="4"/>
      <c r="BH86" s="35"/>
      <c r="BI86" s="35"/>
      <c r="BJ86" s="35"/>
      <c r="BK86" s="35"/>
      <c r="BL86" s="35"/>
      <c r="BT86" s="35"/>
      <c r="BU86" s="35"/>
      <c r="BV86" s="35"/>
      <c r="BW86" s="35"/>
    </row>
    <row r="87" spans="1:75" ht="15.75" customHeight="1">
      <c r="A87" s="31"/>
      <c r="B87" s="4"/>
      <c r="C87" s="4"/>
      <c r="D87" s="4"/>
      <c r="E87" s="4"/>
      <c r="F87" s="66"/>
      <c r="G87" s="92"/>
      <c r="H87" s="92"/>
      <c r="I87" s="92"/>
      <c r="J87" s="92"/>
      <c r="K87" s="92"/>
      <c r="L87" s="92"/>
      <c r="M87" s="66"/>
      <c r="N87" s="92"/>
      <c r="O87" s="92"/>
      <c r="P87" s="92"/>
      <c r="Q87" s="92"/>
      <c r="R87" s="66"/>
      <c r="S87" s="92"/>
      <c r="T87" s="92"/>
      <c r="U87" s="92"/>
      <c r="V87" s="92"/>
      <c r="W87" s="92"/>
      <c r="X87" s="92"/>
      <c r="Y87" s="92"/>
      <c r="Z87" s="66"/>
      <c r="AA87" s="92"/>
      <c r="AB87" s="92"/>
      <c r="AC87" s="92"/>
      <c r="AD87" s="92"/>
      <c r="AE87" s="92"/>
      <c r="AF87" s="92"/>
      <c r="AG87" s="92"/>
      <c r="AH87" s="66"/>
      <c r="AI87" s="92"/>
      <c r="AJ87" s="92"/>
      <c r="AK87" s="92"/>
      <c r="AL87" s="66"/>
      <c r="AM87" s="92"/>
      <c r="AN87" s="92"/>
      <c r="AO87" s="92"/>
      <c r="AP87" s="92"/>
      <c r="AQ87" s="92"/>
      <c r="AR87" s="66"/>
      <c r="AS87" s="92"/>
      <c r="AT87" s="92"/>
      <c r="AU87" s="92"/>
      <c r="AV87" s="92"/>
      <c r="AW87" s="4"/>
      <c r="AX87" s="4"/>
      <c r="AY87" s="4"/>
      <c r="AZ87" s="4"/>
      <c r="BA87" s="4"/>
      <c r="BB87" s="4"/>
      <c r="BC87" s="4"/>
      <c r="BD87" s="4"/>
      <c r="BH87" s="35"/>
      <c r="BI87" s="35"/>
      <c r="BJ87" s="35"/>
      <c r="BK87" s="35"/>
      <c r="BL87" s="35"/>
      <c r="BT87" s="35"/>
      <c r="BU87" s="35"/>
      <c r="BV87" s="35"/>
      <c r="BW87" s="35"/>
    </row>
    <row r="88" spans="1:75" ht="15.75" customHeight="1">
      <c r="A88" s="31"/>
      <c r="B88" s="4"/>
      <c r="C88" s="4"/>
      <c r="D88" s="4"/>
      <c r="E88" s="4"/>
      <c r="F88" s="66"/>
      <c r="G88" s="92"/>
      <c r="H88" s="92"/>
      <c r="I88" s="92"/>
      <c r="J88" s="92"/>
      <c r="K88" s="92"/>
      <c r="L88" s="92"/>
      <c r="M88" s="66"/>
      <c r="N88" s="92"/>
      <c r="O88" s="92"/>
      <c r="P88" s="92"/>
      <c r="Q88" s="92"/>
      <c r="R88" s="66"/>
      <c r="S88" s="92"/>
      <c r="T88" s="92"/>
      <c r="U88" s="92"/>
      <c r="V88" s="92"/>
      <c r="W88" s="92"/>
      <c r="X88" s="92"/>
      <c r="Y88" s="92"/>
      <c r="Z88" s="66"/>
      <c r="AA88" s="92"/>
      <c r="AB88" s="92"/>
      <c r="AC88" s="92"/>
      <c r="AD88" s="92"/>
      <c r="AE88" s="92"/>
      <c r="AF88" s="92"/>
      <c r="AG88" s="92"/>
      <c r="AH88" s="66"/>
      <c r="AI88" s="92"/>
      <c r="AJ88" s="92"/>
      <c r="AK88" s="92"/>
      <c r="AL88" s="66"/>
      <c r="AM88" s="92"/>
      <c r="AN88" s="92"/>
      <c r="AO88" s="92"/>
      <c r="AP88" s="92"/>
      <c r="AQ88" s="92"/>
      <c r="AR88" s="66"/>
      <c r="AS88" s="92"/>
      <c r="AT88" s="92"/>
      <c r="AU88" s="92"/>
      <c r="AV88" s="92"/>
      <c r="AW88" s="4"/>
      <c r="AX88" s="4"/>
      <c r="AY88" s="4"/>
      <c r="AZ88" s="4"/>
      <c r="BA88" s="4"/>
      <c r="BB88" s="4"/>
      <c r="BC88" s="4"/>
      <c r="BD88" s="4"/>
      <c r="BH88" s="35"/>
      <c r="BI88" s="35"/>
      <c r="BJ88" s="35"/>
      <c r="BK88" s="35"/>
      <c r="BL88" s="35"/>
      <c r="BT88" s="35"/>
      <c r="BU88" s="35"/>
      <c r="BV88" s="35"/>
      <c r="BW88" s="35"/>
    </row>
    <row r="89" spans="1:75" ht="15.75" customHeight="1">
      <c r="A89" s="31"/>
      <c r="B89" s="4"/>
      <c r="C89" s="4"/>
      <c r="D89" s="4"/>
      <c r="E89" s="4"/>
      <c r="F89" s="66"/>
      <c r="G89" s="92"/>
      <c r="H89" s="92"/>
      <c r="I89" s="92"/>
      <c r="J89" s="92"/>
      <c r="K89" s="92"/>
      <c r="L89" s="92"/>
      <c r="M89" s="66"/>
      <c r="N89" s="92"/>
      <c r="O89" s="92"/>
      <c r="P89" s="92"/>
      <c r="Q89" s="92"/>
      <c r="R89" s="66"/>
      <c r="S89" s="92"/>
      <c r="T89" s="92"/>
      <c r="U89" s="92"/>
      <c r="V89" s="92"/>
      <c r="W89" s="92"/>
      <c r="X89" s="92"/>
      <c r="Y89" s="92"/>
      <c r="Z89" s="66"/>
      <c r="AA89" s="92"/>
      <c r="AB89" s="92"/>
      <c r="AC89" s="92"/>
      <c r="AD89" s="92"/>
      <c r="AE89" s="92"/>
      <c r="AF89" s="92"/>
      <c r="AG89" s="92"/>
      <c r="AH89" s="66"/>
      <c r="AI89" s="92"/>
      <c r="AJ89" s="92"/>
      <c r="AK89" s="92"/>
      <c r="AL89" s="66"/>
      <c r="AM89" s="92"/>
      <c r="AN89" s="92"/>
      <c r="AO89" s="92"/>
      <c r="AP89" s="92"/>
      <c r="AQ89" s="92"/>
      <c r="AR89" s="66"/>
      <c r="AS89" s="92"/>
      <c r="AT89" s="92"/>
      <c r="AU89" s="92"/>
      <c r="AV89" s="92"/>
      <c r="AW89" s="4"/>
      <c r="AX89" s="4"/>
      <c r="AY89" s="4"/>
      <c r="AZ89" s="4"/>
      <c r="BA89" s="4"/>
      <c r="BB89" s="4"/>
      <c r="BC89" s="4"/>
      <c r="BD89" s="4"/>
      <c r="BH89" s="35"/>
      <c r="BI89" s="35"/>
      <c r="BJ89" s="35"/>
      <c r="BK89" s="35"/>
      <c r="BL89" s="35"/>
      <c r="BT89" s="35"/>
      <c r="BU89" s="35"/>
      <c r="BV89" s="35"/>
      <c r="BW89" s="35"/>
    </row>
    <row r="90" spans="1:75" ht="15.75" customHeight="1">
      <c r="A90" s="31"/>
      <c r="B90" s="4"/>
      <c r="C90" s="4"/>
      <c r="D90" s="4"/>
      <c r="E90" s="4"/>
      <c r="F90" s="66"/>
      <c r="G90" s="92"/>
      <c r="H90" s="92"/>
      <c r="I90" s="92"/>
      <c r="J90" s="92"/>
      <c r="K90" s="92"/>
      <c r="L90" s="92"/>
      <c r="M90" s="66"/>
      <c r="N90" s="92"/>
      <c r="O90" s="92"/>
      <c r="P90" s="92"/>
      <c r="Q90" s="92"/>
      <c r="R90" s="66"/>
      <c r="S90" s="92"/>
      <c r="T90" s="92"/>
      <c r="U90" s="92"/>
      <c r="V90" s="92"/>
      <c r="W90" s="92"/>
      <c r="X90" s="92"/>
      <c r="Y90" s="92"/>
      <c r="Z90" s="66"/>
      <c r="AA90" s="92"/>
      <c r="AB90" s="92"/>
      <c r="AC90" s="92"/>
      <c r="AD90" s="92"/>
      <c r="AE90" s="92"/>
      <c r="AF90" s="92"/>
      <c r="AG90" s="92"/>
      <c r="AH90" s="66"/>
      <c r="AI90" s="92"/>
      <c r="AJ90" s="92"/>
      <c r="AK90" s="92"/>
      <c r="AL90" s="66"/>
      <c r="AM90" s="92"/>
      <c r="AN90" s="92"/>
      <c r="AO90" s="92"/>
      <c r="AP90" s="92"/>
      <c r="AQ90" s="92"/>
      <c r="AR90" s="66"/>
      <c r="AS90" s="92"/>
      <c r="AT90" s="92"/>
      <c r="AU90" s="92"/>
      <c r="AV90" s="92"/>
      <c r="AW90" s="4"/>
      <c r="AX90" s="4"/>
      <c r="AY90" s="4"/>
      <c r="AZ90" s="4"/>
      <c r="BA90" s="4"/>
      <c r="BB90" s="4"/>
      <c r="BC90" s="4"/>
      <c r="BD90" s="4"/>
      <c r="BH90" s="35"/>
      <c r="BI90" s="35"/>
      <c r="BJ90" s="35"/>
      <c r="BK90" s="35"/>
      <c r="BL90" s="35"/>
      <c r="BT90" s="35"/>
      <c r="BU90" s="35"/>
      <c r="BV90" s="35"/>
      <c r="BW90" s="35"/>
    </row>
    <row r="91" spans="1:75" ht="15.75" customHeight="1">
      <c r="A91" s="31"/>
      <c r="B91" s="4"/>
      <c r="C91" s="4"/>
      <c r="D91" s="4"/>
      <c r="E91" s="4"/>
      <c r="F91" s="66"/>
      <c r="G91" s="92"/>
      <c r="H91" s="92"/>
      <c r="I91" s="92"/>
      <c r="J91" s="92"/>
      <c r="K91" s="92"/>
      <c r="L91" s="92"/>
      <c r="M91" s="66"/>
      <c r="N91" s="92"/>
      <c r="O91" s="92"/>
      <c r="P91" s="92"/>
      <c r="Q91" s="92"/>
      <c r="R91" s="66"/>
      <c r="S91" s="92"/>
      <c r="T91" s="92"/>
      <c r="U91" s="92"/>
      <c r="V91" s="92"/>
      <c r="W91" s="92"/>
      <c r="X91" s="92"/>
      <c r="Y91" s="92"/>
      <c r="Z91" s="66"/>
      <c r="AA91" s="92"/>
      <c r="AB91" s="92"/>
      <c r="AC91" s="92"/>
      <c r="AD91" s="92"/>
      <c r="AE91" s="92"/>
      <c r="AF91" s="92"/>
      <c r="AG91" s="92"/>
      <c r="AH91" s="66"/>
      <c r="AI91" s="92"/>
      <c r="AJ91" s="92"/>
      <c r="AK91" s="92"/>
      <c r="AL91" s="66"/>
      <c r="AM91" s="92"/>
      <c r="AN91" s="92"/>
      <c r="AO91" s="92"/>
      <c r="AP91" s="92"/>
      <c r="AQ91" s="92"/>
      <c r="AR91" s="66"/>
      <c r="AS91" s="92"/>
      <c r="AT91" s="92"/>
      <c r="AU91" s="92"/>
      <c r="AV91" s="92"/>
      <c r="AW91" s="4"/>
      <c r="AX91" s="4"/>
      <c r="AY91" s="4"/>
      <c r="AZ91" s="4"/>
      <c r="BA91" s="4"/>
      <c r="BB91" s="4"/>
      <c r="BC91" s="4"/>
      <c r="BD91" s="4"/>
      <c r="BH91" s="35"/>
      <c r="BI91" s="35"/>
      <c r="BJ91" s="35"/>
      <c r="BK91" s="35"/>
      <c r="BL91" s="35"/>
      <c r="BT91" s="35"/>
      <c r="BU91" s="35"/>
      <c r="BV91" s="35"/>
      <c r="BW91" s="35"/>
    </row>
    <row r="92" spans="1:75" ht="15.75" customHeight="1">
      <c r="A92" s="31"/>
      <c r="B92" s="4"/>
      <c r="C92" s="4"/>
      <c r="D92" s="4"/>
      <c r="E92" s="4"/>
      <c r="F92" s="66"/>
      <c r="G92" s="92"/>
      <c r="H92" s="92"/>
      <c r="I92" s="92"/>
      <c r="J92" s="92"/>
      <c r="K92" s="92"/>
      <c r="L92" s="92"/>
      <c r="M92" s="66"/>
      <c r="N92" s="92"/>
      <c r="O92" s="92"/>
      <c r="P92" s="92"/>
      <c r="Q92" s="92"/>
      <c r="R92" s="66"/>
      <c r="S92" s="92"/>
      <c r="T92" s="92"/>
      <c r="U92" s="92"/>
      <c r="V92" s="92"/>
      <c r="W92" s="92"/>
      <c r="X92" s="92"/>
      <c r="Y92" s="92"/>
      <c r="Z92" s="66"/>
      <c r="AA92" s="92"/>
      <c r="AB92" s="92"/>
      <c r="AC92" s="92"/>
      <c r="AD92" s="92"/>
      <c r="AE92" s="92"/>
      <c r="AF92" s="92"/>
      <c r="AG92" s="92"/>
      <c r="AH92" s="66"/>
      <c r="AI92" s="92"/>
      <c r="AJ92" s="92"/>
      <c r="AK92" s="92"/>
      <c r="AL92" s="66"/>
      <c r="AM92" s="92"/>
      <c r="AN92" s="92"/>
      <c r="AO92" s="92"/>
      <c r="AP92" s="92"/>
      <c r="AQ92" s="92"/>
      <c r="AR92" s="66"/>
      <c r="AS92" s="92"/>
      <c r="AT92" s="92"/>
      <c r="AU92" s="92"/>
      <c r="AV92" s="92"/>
      <c r="AW92" s="4"/>
      <c r="AX92" s="4"/>
      <c r="AY92" s="4"/>
      <c r="AZ92" s="4"/>
      <c r="BA92" s="4"/>
      <c r="BB92" s="4"/>
      <c r="BC92" s="4"/>
      <c r="BD92" s="4"/>
      <c r="BH92" s="35"/>
      <c r="BI92" s="35"/>
      <c r="BJ92" s="35"/>
      <c r="BK92" s="35"/>
      <c r="BL92" s="35"/>
      <c r="BT92" s="35"/>
      <c r="BU92" s="35"/>
      <c r="BV92" s="35"/>
      <c r="BW92" s="35"/>
    </row>
    <row r="93" spans="1:75" ht="15.75" customHeight="1">
      <c r="A93" s="31"/>
      <c r="B93" s="4"/>
      <c r="C93" s="4"/>
      <c r="D93" s="4"/>
      <c r="E93" s="4"/>
      <c r="F93" s="66"/>
      <c r="G93" s="92"/>
      <c r="H93" s="92"/>
      <c r="I93" s="92"/>
      <c r="J93" s="92"/>
      <c r="K93" s="92"/>
      <c r="L93" s="92"/>
      <c r="M93" s="66"/>
      <c r="N93" s="92"/>
      <c r="O93" s="92"/>
      <c r="P93" s="92"/>
      <c r="Q93" s="92"/>
      <c r="R93" s="66"/>
      <c r="S93" s="92"/>
      <c r="T93" s="92"/>
      <c r="U93" s="92"/>
      <c r="V93" s="92"/>
      <c r="W93" s="92"/>
      <c r="X93" s="92"/>
      <c r="Y93" s="92"/>
      <c r="Z93" s="66"/>
      <c r="AA93" s="92"/>
      <c r="AB93" s="92"/>
      <c r="AC93" s="92"/>
      <c r="AD93" s="92"/>
      <c r="AE93" s="92"/>
      <c r="AF93" s="92"/>
      <c r="AG93" s="92"/>
      <c r="AH93" s="66"/>
      <c r="AI93" s="92"/>
      <c r="AJ93" s="92"/>
      <c r="AK93" s="92"/>
      <c r="AL93" s="66"/>
      <c r="AM93" s="92"/>
      <c r="AN93" s="92"/>
      <c r="AO93" s="92"/>
      <c r="AP93" s="92"/>
      <c r="AQ93" s="92"/>
      <c r="AR93" s="66"/>
      <c r="AS93" s="92"/>
      <c r="AT93" s="92"/>
      <c r="AU93" s="92"/>
      <c r="AV93" s="92"/>
      <c r="AW93" s="4"/>
      <c r="AX93" s="4"/>
      <c r="AY93" s="4"/>
      <c r="AZ93" s="4"/>
      <c r="BA93" s="4"/>
      <c r="BB93" s="4"/>
      <c r="BC93" s="4"/>
      <c r="BD93" s="4"/>
      <c r="BH93" s="35"/>
      <c r="BI93" s="35"/>
      <c r="BJ93" s="35"/>
      <c r="BK93" s="35"/>
      <c r="BL93" s="35"/>
      <c r="BT93" s="35"/>
      <c r="BU93" s="35"/>
      <c r="BV93" s="35"/>
      <c r="BW93" s="35"/>
    </row>
    <row r="94" spans="1:75" ht="15.75" customHeight="1">
      <c r="A94" s="31"/>
      <c r="B94" s="4"/>
      <c r="C94" s="4"/>
      <c r="D94" s="4"/>
      <c r="E94" s="4"/>
      <c r="F94" s="66"/>
      <c r="G94" s="92"/>
      <c r="H94" s="92"/>
      <c r="I94" s="92"/>
      <c r="J94" s="92"/>
      <c r="K94" s="92"/>
      <c r="L94" s="92"/>
      <c r="M94" s="66"/>
      <c r="N94" s="92"/>
      <c r="O94" s="92"/>
      <c r="P94" s="92"/>
      <c r="Q94" s="92"/>
      <c r="R94" s="66"/>
      <c r="S94" s="92"/>
      <c r="T94" s="92"/>
      <c r="U94" s="92"/>
      <c r="V94" s="92"/>
      <c r="W94" s="92"/>
      <c r="X94" s="92"/>
      <c r="Y94" s="92"/>
      <c r="Z94" s="66"/>
      <c r="AA94" s="92"/>
      <c r="AB94" s="92"/>
      <c r="AC94" s="92"/>
      <c r="AD94" s="92"/>
      <c r="AE94" s="92"/>
      <c r="AF94" s="92"/>
      <c r="AG94" s="92"/>
      <c r="AH94" s="66"/>
      <c r="AI94" s="92"/>
      <c r="AJ94" s="92"/>
      <c r="AK94" s="92"/>
      <c r="AL94" s="66"/>
      <c r="AM94" s="92"/>
      <c r="AN94" s="92"/>
      <c r="AO94" s="92"/>
      <c r="AP94" s="92"/>
      <c r="AQ94" s="92"/>
      <c r="AR94" s="66"/>
      <c r="AS94" s="92"/>
      <c r="AT94" s="92"/>
      <c r="AU94" s="92"/>
      <c r="AV94" s="92"/>
      <c r="AW94" s="4"/>
      <c r="AX94" s="4"/>
      <c r="AY94" s="4"/>
      <c r="AZ94" s="4"/>
      <c r="BA94" s="4"/>
      <c r="BB94" s="4"/>
      <c r="BC94" s="4"/>
      <c r="BD94" s="4"/>
      <c r="BH94" s="35"/>
      <c r="BI94" s="35"/>
      <c r="BJ94" s="35"/>
      <c r="BK94" s="35"/>
      <c r="BL94" s="35"/>
      <c r="BT94" s="35"/>
      <c r="BU94" s="35"/>
      <c r="BV94" s="35"/>
      <c r="BW94" s="35"/>
    </row>
    <row r="95" spans="1:75" ht="15.75" customHeight="1">
      <c r="A95" s="31"/>
      <c r="B95" s="4"/>
      <c r="C95" s="4"/>
      <c r="D95" s="4"/>
      <c r="E95" s="4"/>
      <c r="F95" s="66"/>
      <c r="G95" s="92"/>
      <c r="H95" s="92"/>
      <c r="I95" s="92"/>
      <c r="J95" s="92"/>
      <c r="K95" s="92"/>
      <c r="L95" s="92"/>
      <c r="M95" s="66"/>
      <c r="N95" s="92"/>
      <c r="O95" s="92"/>
      <c r="P95" s="92"/>
      <c r="Q95" s="92"/>
      <c r="R95" s="66"/>
      <c r="S95" s="92"/>
      <c r="T95" s="92"/>
      <c r="U95" s="92"/>
      <c r="V95" s="92"/>
      <c r="W95" s="92"/>
      <c r="X95" s="92"/>
      <c r="Y95" s="92"/>
      <c r="Z95" s="66"/>
      <c r="AA95" s="92"/>
      <c r="AB95" s="92"/>
      <c r="AC95" s="92"/>
      <c r="AD95" s="92"/>
      <c r="AE95" s="92"/>
      <c r="AF95" s="92"/>
      <c r="AG95" s="92"/>
      <c r="AH95" s="66"/>
      <c r="AI95" s="92"/>
      <c r="AJ95" s="92"/>
      <c r="AK95" s="92"/>
      <c r="AL95" s="66"/>
      <c r="AM95" s="92"/>
      <c r="AN95" s="92"/>
      <c r="AO95" s="92"/>
      <c r="AP95" s="92"/>
      <c r="AQ95" s="92"/>
      <c r="AR95" s="66"/>
      <c r="AS95" s="92"/>
      <c r="AT95" s="92"/>
      <c r="AU95" s="92"/>
      <c r="AV95" s="92"/>
      <c r="AW95" s="4"/>
      <c r="AX95" s="4"/>
      <c r="AY95" s="4"/>
      <c r="AZ95" s="4"/>
      <c r="BA95" s="4"/>
      <c r="BB95" s="4"/>
      <c r="BC95" s="4"/>
      <c r="BD95" s="4"/>
      <c r="BH95" s="35"/>
      <c r="BI95" s="35"/>
      <c r="BJ95" s="35"/>
      <c r="BK95" s="35"/>
      <c r="BL95" s="35"/>
      <c r="BT95" s="35"/>
      <c r="BU95" s="35"/>
      <c r="BV95" s="35"/>
      <c r="BW95" s="35"/>
    </row>
    <row r="96" spans="1:75" ht="15.75" customHeight="1">
      <c r="A96" s="31"/>
      <c r="B96" s="4"/>
      <c r="C96" s="4"/>
      <c r="D96" s="4"/>
      <c r="E96" s="4"/>
      <c r="F96" s="66"/>
      <c r="G96" s="92"/>
      <c r="H96" s="92"/>
      <c r="I96" s="92"/>
      <c r="J96" s="92"/>
      <c r="K96" s="92"/>
      <c r="L96" s="92"/>
      <c r="M96" s="66"/>
      <c r="N96" s="92"/>
      <c r="O96" s="92"/>
      <c r="P96" s="92"/>
      <c r="Q96" s="92"/>
      <c r="R96" s="66"/>
      <c r="S96" s="92"/>
      <c r="T96" s="92"/>
      <c r="U96" s="92"/>
      <c r="V96" s="92"/>
      <c r="W96" s="92"/>
      <c r="X96" s="92"/>
      <c r="Y96" s="92"/>
      <c r="Z96" s="66"/>
      <c r="AA96" s="92"/>
      <c r="AB96" s="92"/>
      <c r="AC96" s="92"/>
      <c r="AD96" s="92"/>
      <c r="AE96" s="92"/>
      <c r="AF96" s="92"/>
      <c r="AG96" s="92"/>
      <c r="AH96" s="66"/>
      <c r="AI96" s="92"/>
      <c r="AJ96" s="92"/>
      <c r="AK96" s="92"/>
      <c r="AL96" s="66"/>
      <c r="AM96" s="92"/>
      <c r="AN96" s="92"/>
      <c r="AO96" s="92"/>
      <c r="AP96" s="92"/>
      <c r="AQ96" s="92"/>
      <c r="AR96" s="66"/>
      <c r="AS96" s="92"/>
      <c r="AT96" s="92"/>
      <c r="AU96" s="92"/>
      <c r="AV96" s="92"/>
      <c r="AW96" s="4"/>
      <c r="AX96" s="4"/>
      <c r="AY96" s="4"/>
      <c r="AZ96" s="4"/>
      <c r="BA96" s="4"/>
      <c r="BB96" s="4"/>
      <c r="BC96" s="4"/>
      <c r="BD96" s="4"/>
      <c r="BH96" s="35"/>
      <c r="BI96" s="35"/>
      <c r="BJ96" s="35"/>
      <c r="BK96" s="35"/>
      <c r="BL96" s="35"/>
      <c r="BT96" s="35"/>
      <c r="BU96" s="35"/>
      <c r="BV96" s="35"/>
      <c r="BW96" s="35"/>
    </row>
    <row r="97" spans="1:75" ht="15.75" customHeight="1">
      <c r="A97" s="31"/>
      <c r="B97" s="4"/>
      <c r="C97" s="4"/>
      <c r="D97" s="4"/>
      <c r="E97" s="4"/>
      <c r="F97" s="66"/>
      <c r="G97" s="92"/>
      <c r="H97" s="92"/>
      <c r="I97" s="92"/>
      <c r="J97" s="92"/>
      <c r="K97" s="92"/>
      <c r="L97" s="92"/>
      <c r="M97" s="66"/>
      <c r="N97" s="92"/>
      <c r="O97" s="92"/>
      <c r="P97" s="92"/>
      <c r="Q97" s="92"/>
      <c r="R97" s="66"/>
      <c r="S97" s="92"/>
      <c r="T97" s="92"/>
      <c r="U97" s="92"/>
      <c r="V97" s="92"/>
      <c r="W97" s="92"/>
      <c r="X97" s="92"/>
      <c r="Y97" s="92"/>
      <c r="Z97" s="66"/>
      <c r="AA97" s="92"/>
      <c r="AB97" s="92"/>
      <c r="AC97" s="92"/>
      <c r="AD97" s="92"/>
      <c r="AE97" s="92"/>
      <c r="AF97" s="92"/>
      <c r="AG97" s="92"/>
      <c r="AH97" s="66"/>
      <c r="AI97" s="92"/>
      <c r="AJ97" s="92"/>
      <c r="AK97" s="92"/>
      <c r="AL97" s="66"/>
      <c r="AM97" s="92"/>
      <c r="AN97" s="92"/>
      <c r="AO97" s="92"/>
      <c r="AP97" s="92"/>
      <c r="AQ97" s="92"/>
      <c r="AR97" s="66"/>
      <c r="AS97" s="92"/>
      <c r="AT97" s="92"/>
      <c r="AU97" s="92"/>
      <c r="AV97" s="92"/>
      <c r="AW97" s="4"/>
      <c r="AX97" s="4"/>
      <c r="AY97" s="4"/>
      <c r="AZ97" s="4"/>
      <c r="BA97" s="4"/>
      <c r="BB97" s="4"/>
      <c r="BC97" s="4"/>
      <c r="BD97" s="4"/>
      <c r="BH97" s="35"/>
      <c r="BI97" s="35"/>
      <c r="BJ97" s="35"/>
      <c r="BK97" s="35"/>
      <c r="BL97" s="35"/>
      <c r="BT97" s="35"/>
      <c r="BU97" s="35"/>
      <c r="BV97" s="35"/>
      <c r="BW97" s="35"/>
    </row>
    <row r="98" spans="1:75" ht="15.75" customHeight="1">
      <c r="A98" s="31"/>
      <c r="B98" s="4"/>
      <c r="C98" s="4"/>
      <c r="D98" s="4"/>
      <c r="E98" s="4"/>
      <c r="F98" s="66"/>
      <c r="G98" s="92"/>
      <c r="H98" s="92"/>
      <c r="I98" s="92"/>
      <c r="J98" s="92"/>
      <c r="K98" s="92"/>
      <c r="L98" s="92"/>
      <c r="M98" s="66"/>
      <c r="N98" s="92"/>
      <c r="O98" s="92"/>
      <c r="P98" s="92"/>
      <c r="Q98" s="92"/>
      <c r="R98" s="66"/>
      <c r="S98" s="92"/>
      <c r="T98" s="92"/>
      <c r="U98" s="92"/>
      <c r="V98" s="92"/>
      <c r="W98" s="92"/>
      <c r="X98" s="92"/>
      <c r="Y98" s="92"/>
      <c r="Z98" s="66"/>
      <c r="AA98" s="92"/>
      <c r="AB98" s="92"/>
      <c r="AC98" s="92"/>
      <c r="AD98" s="92"/>
      <c r="AE98" s="92"/>
      <c r="AF98" s="92"/>
      <c r="AG98" s="92"/>
      <c r="AH98" s="66"/>
      <c r="AI98" s="92"/>
      <c r="AJ98" s="92"/>
      <c r="AK98" s="92"/>
      <c r="AL98" s="66"/>
      <c r="AM98" s="92"/>
      <c r="AN98" s="92"/>
      <c r="AO98" s="92"/>
      <c r="AP98" s="92"/>
      <c r="AQ98" s="92"/>
      <c r="AR98" s="66"/>
      <c r="AS98" s="92"/>
      <c r="AT98" s="92"/>
      <c r="AU98" s="92"/>
      <c r="AV98" s="92"/>
      <c r="AW98" s="4"/>
      <c r="AX98" s="4"/>
      <c r="AY98" s="4"/>
      <c r="AZ98" s="4"/>
      <c r="BA98" s="4"/>
      <c r="BB98" s="4"/>
      <c r="BC98" s="4"/>
      <c r="BD98" s="4"/>
      <c r="BH98" s="35"/>
      <c r="BI98" s="35"/>
      <c r="BJ98" s="35"/>
      <c r="BK98" s="35"/>
      <c r="BL98" s="35"/>
      <c r="BT98" s="35"/>
      <c r="BU98" s="35"/>
      <c r="BV98" s="35"/>
      <c r="BW98" s="35"/>
    </row>
    <row r="99" spans="1:75" ht="15.75" customHeight="1">
      <c r="A99" s="31"/>
      <c r="B99" s="4"/>
      <c r="C99" s="4"/>
      <c r="D99" s="4"/>
      <c r="E99" s="4"/>
      <c r="F99" s="66"/>
      <c r="G99" s="92"/>
      <c r="H99" s="92"/>
      <c r="I99" s="92"/>
      <c r="J99" s="92"/>
      <c r="K99" s="92"/>
      <c r="L99" s="92"/>
      <c r="M99" s="66"/>
      <c r="N99" s="92"/>
      <c r="O99" s="92"/>
      <c r="P99" s="92"/>
      <c r="Q99" s="92"/>
      <c r="R99" s="66"/>
      <c r="S99" s="92"/>
      <c r="T99" s="92"/>
      <c r="U99" s="92"/>
      <c r="V99" s="92"/>
      <c r="W99" s="92"/>
      <c r="X99" s="92"/>
      <c r="Y99" s="92"/>
      <c r="Z99" s="66"/>
      <c r="AA99" s="92"/>
      <c r="AB99" s="92"/>
      <c r="AC99" s="92"/>
      <c r="AD99" s="92"/>
      <c r="AE99" s="92"/>
      <c r="AF99" s="92"/>
      <c r="AG99" s="92"/>
      <c r="AH99" s="66"/>
      <c r="AI99" s="92"/>
      <c r="AJ99" s="92"/>
      <c r="AK99" s="92"/>
      <c r="AL99" s="66"/>
      <c r="AM99" s="92"/>
      <c r="AN99" s="92"/>
      <c r="AO99" s="92"/>
      <c r="AP99" s="92"/>
      <c r="AQ99" s="92"/>
      <c r="AR99" s="66"/>
      <c r="AS99" s="92"/>
      <c r="AT99" s="92"/>
      <c r="AU99" s="92"/>
      <c r="AV99" s="92"/>
      <c r="AW99" s="4"/>
      <c r="AX99" s="4"/>
      <c r="AY99" s="4"/>
      <c r="AZ99" s="4"/>
      <c r="BA99" s="4"/>
      <c r="BB99" s="4"/>
      <c r="BC99" s="4"/>
      <c r="BD99" s="4"/>
      <c r="BH99" s="35"/>
      <c r="BI99" s="35"/>
      <c r="BJ99" s="35"/>
      <c r="BK99" s="35"/>
      <c r="BL99" s="35"/>
      <c r="BT99" s="35"/>
      <c r="BU99" s="35"/>
      <c r="BV99" s="35"/>
      <c r="BW99" s="35"/>
    </row>
    <row r="100" spans="1:75" ht="15.75" customHeight="1">
      <c r="A100" s="31"/>
      <c r="B100" s="4"/>
      <c r="C100" s="4"/>
      <c r="D100" s="4"/>
      <c r="E100" s="4"/>
      <c r="F100" s="66"/>
      <c r="G100" s="92"/>
      <c r="H100" s="92"/>
      <c r="I100" s="92"/>
      <c r="J100" s="92"/>
      <c r="K100" s="92"/>
      <c r="L100" s="92"/>
      <c r="M100" s="66"/>
      <c r="N100" s="92"/>
      <c r="O100" s="92"/>
      <c r="P100" s="92"/>
      <c r="Q100" s="92"/>
      <c r="R100" s="66"/>
      <c r="S100" s="92"/>
      <c r="T100" s="92"/>
      <c r="U100" s="92"/>
      <c r="V100" s="92"/>
      <c r="W100" s="92"/>
      <c r="X100" s="92"/>
      <c r="Y100" s="92"/>
      <c r="Z100" s="66"/>
      <c r="AA100" s="92"/>
      <c r="AB100" s="92"/>
      <c r="AC100" s="92"/>
      <c r="AD100" s="92"/>
      <c r="AE100" s="92"/>
      <c r="AF100" s="92"/>
      <c r="AG100" s="92"/>
      <c r="AH100" s="66"/>
      <c r="AI100" s="92"/>
      <c r="AJ100" s="92"/>
      <c r="AK100" s="92"/>
      <c r="AL100" s="66"/>
      <c r="AM100" s="92"/>
      <c r="AN100" s="92"/>
      <c r="AO100" s="92"/>
      <c r="AP100" s="92"/>
      <c r="AQ100" s="92"/>
      <c r="AR100" s="66"/>
      <c r="AS100" s="92"/>
      <c r="AT100" s="92"/>
      <c r="AU100" s="92"/>
      <c r="AV100" s="92"/>
      <c r="AW100" s="4"/>
      <c r="AX100" s="4"/>
      <c r="AY100" s="4"/>
      <c r="AZ100" s="4"/>
      <c r="BA100" s="4"/>
      <c r="BB100" s="4"/>
      <c r="BC100" s="4"/>
      <c r="BD100" s="4"/>
      <c r="BH100" s="35"/>
      <c r="BI100" s="35"/>
      <c r="BJ100" s="35"/>
      <c r="BK100" s="35"/>
      <c r="BL100" s="35"/>
      <c r="BT100" s="35"/>
      <c r="BU100" s="35"/>
      <c r="BV100" s="35"/>
      <c r="BW100" s="35"/>
    </row>
    <row r="101" spans="1:75" ht="15.75" customHeight="1">
      <c r="A101" s="31"/>
      <c r="B101" s="4"/>
      <c r="C101" s="4"/>
      <c r="D101" s="4"/>
      <c r="E101" s="4"/>
      <c r="F101" s="66"/>
      <c r="G101" s="92"/>
      <c r="H101" s="92"/>
      <c r="I101" s="92"/>
      <c r="J101" s="92"/>
      <c r="K101" s="92"/>
      <c r="L101" s="92"/>
      <c r="M101" s="66"/>
      <c r="N101" s="92"/>
      <c r="O101" s="92"/>
      <c r="P101" s="92"/>
      <c r="Q101" s="92"/>
      <c r="R101" s="66"/>
      <c r="S101" s="92"/>
      <c r="T101" s="92"/>
      <c r="U101" s="92"/>
      <c r="V101" s="92"/>
      <c r="W101" s="92"/>
      <c r="X101" s="92"/>
      <c r="Y101" s="92"/>
      <c r="Z101" s="66"/>
      <c r="AA101" s="92"/>
      <c r="AB101" s="92"/>
      <c r="AC101" s="92"/>
      <c r="AD101" s="92"/>
      <c r="AE101" s="92"/>
      <c r="AF101" s="92"/>
      <c r="AG101" s="92"/>
      <c r="AH101" s="66"/>
      <c r="AI101" s="92"/>
      <c r="AJ101" s="92"/>
      <c r="AK101" s="92"/>
      <c r="AL101" s="66"/>
      <c r="AM101" s="92"/>
      <c r="AN101" s="92"/>
      <c r="AO101" s="92"/>
      <c r="AP101" s="92"/>
      <c r="AQ101" s="92"/>
      <c r="AR101" s="66"/>
      <c r="AS101" s="92"/>
      <c r="AT101" s="92"/>
      <c r="AU101" s="92"/>
      <c r="AV101" s="92"/>
      <c r="AW101" s="4"/>
      <c r="AX101" s="4"/>
      <c r="AY101" s="4"/>
      <c r="AZ101" s="4"/>
      <c r="BA101" s="4"/>
      <c r="BB101" s="4"/>
      <c r="BC101" s="4"/>
      <c r="BD101" s="4"/>
      <c r="BH101" s="35"/>
      <c r="BI101" s="35"/>
      <c r="BJ101" s="35"/>
      <c r="BK101" s="35"/>
      <c r="BL101" s="35"/>
      <c r="BT101" s="35"/>
      <c r="BU101" s="35"/>
      <c r="BV101" s="35"/>
      <c r="BW101" s="35"/>
    </row>
    <row r="102" spans="1:75" ht="15.75" customHeight="1">
      <c r="A102" s="31"/>
      <c r="B102" s="4"/>
      <c r="C102" s="4"/>
      <c r="D102" s="4"/>
      <c r="E102" s="4"/>
      <c r="F102" s="66"/>
      <c r="G102" s="92"/>
      <c r="H102" s="92"/>
      <c r="I102" s="92"/>
      <c r="J102" s="92"/>
      <c r="K102" s="92"/>
      <c r="L102" s="92"/>
      <c r="M102" s="66"/>
      <c r="N102" s="92"/>
      <c r="O102" s="92"/>
      <c r="P102" s="92"/>
      <c r="Q102" s="92"/>
      <c r="R102" s="66"/>
      <c r="S102" s="92"/>
      <c r="T102" s="92"/>
      <c r="U102" s="92"/>
      <c r="V102" s="92"/>
      <c r="W102" s="92"/>
      <c r="X102" s="92"/>
      <c r="Y102" s="92"/>
      <c r="Z102" s="66"/>
      <c r="AA102" s="92"/>
      <c r="AB102" s="92"/>
      <c r="AC102" s="92"/>
      <c r="AD102" s="92"/>
      <c r="AE102" s="92"/>
      <c r="AF102" s="92"/>
      <c r="AG102" s="92"/>
      <c r="AH102" s="66"/>
      <c r="AI102" s="92"/>
      <c r="AJ102" s="92"/>
      <c r="AK102" s="92"/>
      <c r="AL102" s="66"/>
      <c r="AM102" s="92"/>
      <c r="AN102" s="92"/>
      <c r="AO102" s="92"/>
      <c r="AP102" s="92"/>
      <c r="AQ102" s="92"/>
      <c r="AR102" s="66"/>
      <c r="AS102" s="92"/>
      <c r="AT102" s="92"/>
      <c r="AU102" s="92"/>
      <c r="AV102" s="92"/>
      <c r="AW102" s="4"/>
      <c r="AX102" s="4"/>
      <c r="AY102" s="4"/>
      <c r="AZ102" s="4"/>
      <c r="BA102" s="4"/>
      <c r="BB102" s="4"/>
      <c r="BC102" s="4"/>
      <c r="BD102" s="4"/>
      <c r="BH102" s="35"/>
      <c r="BI102" s="35"/>
      <c r="BJ102" s="35"/>
      <c r="BK102" s="35"/>
      <c r="BL102" s="35"/>
      <c r="BT102" s="35"/>
      <c r="BU102" s="35"/>
      <c r="BV102" s="35"/>
      <c r="BW102" s="35"/>
    </row>
    <row r="103" spans="1:75" ht="15.75" customHeight="1">
      <c r="A103" s="31"/>
      <c r="B103" s="4"/>
      <c r="C103" s="4"/>
      <c r="D103" s="4"/>
      <c r="E103" s="4"/>
      <c r="F103" s="66"/>
      <c r="G103" s="92"/>
      <c r="H103" s="92"/>
      <c r="I103" s="92"/>
      <c r="J103" s="92"/>
      <c r="K103" s="92"/>
      <c r="L103" s="92"/>
      <c r="M103" s="66"/>
      <c r="N103" s="92"/>
      <c r="O103" s="92"/>
      <c r="P103" s="92"/>
      <c r="Q103" s="92"/>
      <c r="R103" s="66"/>
      <c r="S103" s="92"/>
      <c r="T103" s="92"/>
      <c r="U103" s="92"/>
      <c r="V103" s="92"/>
      <c r="W103" s="92"/>
      <c r="X103" s="92"/>
      <c r="Y103" s="92"/>
      <c r="Z103" s="66"/>
      <c r="AA103" s="92"/>
      <c r="AB103" s="92"/>
      <c r="AC103" s="92"/>
      <c r="AD103" s="92"/>
      <c r="AE103" s="92"/>
      <c r="AF103" s="92"/>
      <c r="AG103" s="92"/>
      <c r="AH103" s="66"/>
      <c r="AI103" s="92"/>
      <c r="AJ103" s="92"/>
      <c r="AK103" s="92"/>
      <c r="AL103" s="66"/>
      <c r="AM103" s="92"/>
      <c r="AN103" s="92"/>
      <c r="AO103" s="92"/>
      <c r="AP103" s="92"/>
      <c r="AQ103" s="92"/>
      <c r="AR103" s="66"/>
      <c r="AS103" s="92"/>
      <c r="AT103" s="92"/>
      <c r="AU103" s="92"/>
      <c r="AV103" s="92"/>
      <c r="AW103" s="4"/>
      <c r="AX103" s="4"/>
      <c r="AY103" s="4"/>
      <c r="AZ103" s="4"/>
      <c r="BA103" s="4"/>
      <c r="BB103" s="4"/>
      <c r="BC103" s="4"/>
      <c r="BD103" s="4"/>
      <c r="BH103" s="35"/>
      <c r="BI103" s="35"/>
      <c r="BJ103" s="35"/>
      <c r="BK103" s="35"/>
      <c r="BL103" s="35"/>
      <c r="BT103" s="35"/>
      <c r="BU103" s="35"/>
      <c r="BV103" s="35"/>
      <c r="BW103" s="35"/>
    </row>
    <row r="104" spans="1:75" ht="15.75" customHeight="1">
      <c r="A104" s="31"/>
      <c r="B104" s="4"/>
      <c r="C104" s="4"/>
      <c r="D104" s="4"/>
      <c r="E104" s="4"/>
      <c r="F104" s="66"/>
      <c r="G104" s="92"/>
      <c r="H104" s="92"/>
      <c r="I104" s="92"/>
      <c r="J104" s="92"/>
      <c r="K104" s="92"/>
      <c r="L104" s="92"/>
      <c r="M104" s="66"/>
      <c r="N104" s="92"/>
      <c r="O104" s="92"/>
      <c r="P104" s="92"/>
      <c r="Q104" s="92"/>
      <c r="R104" s="66"/>
      <c r="S104" s="92"/>
      <c r="T104" s="92"/>
      <c r="U104" s="92"/>
      <c r="V104" s="92"/>
      <c r="W104" s="92"/>
      <c r="X104" s="92"/>
      <c r="Y104" s="92"/>
      <c r="Z104" s="66"/>
      <c r="AA104" s="92"/>
      <c r="AB104" s="92"/>
      <c r="AC104" s="92"/>
      <c r="AD104" s="92"/>
      <c r="AE104" s="92"/>
      <c r="AF104" s="92"/>
      <c r="AG104" s="92"/>
      <c r="AH104" s="66"/>
      <c r="AI104" s="92"/>
      <c r="AJ104" s="92"/>
      <c r="AK104" s="92"/>
      <c r="AL104" s="66"/>
      <c r="AM104" s="92"/>
      <c r="AN104" s="92"/>
      <c r="AO104" s="92"/>
      <c r="AP104" s="92"/>
      <c r="AQ104" s="92"/>
      <c r="AR104" s="66"/>
      <c r="AS104" s="92"/>
      <c r="AT104" s="92"/>
      <c r="AU104" s="92"/>
      <c r="AV104" s="92"/>
      <c r="AW104" s="4"/>
      <c r="AX104" s="4"/>
      <c r="AY104" s="4"/>
      <c r="AZ104" s="4"/>
      <c r="BA104" s="4"/>
      <c r="BB104" s="4"/>
      <c r="BC104" s="4"/>
      <c r="BD104" s="4"/>
      <c r="BH104" s="35"/>
      <c r="BI104" s="35"/>
      <c r="BJ104" s="35"/>
      <c r="BK104" s="35"/>
      <c r="BL104" s="35"/>
      <c r="BT104" s="35"/>
      <c r="BU104" s="35"/>
      <c r="BV104" s="35"/>
      <c r="BW104" s="35"/>
    </row>
    <row r="105" spans="1:75" ht="15.75" customHeight="1">
      <c r="A105" s="31"/>
      <c r="B105" s="4"/>
      <c r="C105" s="4"/>
      <c r="D105" s="4"/>
      <c r="E105" s="4"/>
      <c r="F105" s="66"/>
      <c r="G105" s="92"/>
      <c r="H105" s="92"/>
      <c r="I105" s="92"/>
      <c r="J105" s="92"/>
      <c r="K105" s="92"/>
      <c r="L105" s="92"/>
      <c r="M105" s="66"/>
      <c r="N105" s="92"/>
      <c r="O105" s="92"/>
      <c r="P105" s="92"/>
      <c r="Q105" s="92"/>
      <c r="R105" s="66"/>
      <c r="S105" s="92"/>
      <c r="T105" s="92"/>
      <c r="U105" s="92"/>
      <c r="V105" s="92"/>
      <c r="W105" s="92"/>
      <c r="X105" s="92"/>
      <c r="Y105" s="92"/>
      <c r="Z105" s="66"/>
      <c r="AA105" s="92"/>
      <c r="AB105" s="92"/>
      <c r="AC105" s="92"/>
      <c r="AD105" s="92"/>
      <c r="AE105" s="92"/>
      <c r="AF105" s="92"/>
      <c r="AG105" s="92"/>
      <c r="AH105" s="66"/>
      <c r="AI105" s="92"/>
      <c r="AJ105" s="92"/>
      <c r="AK105" s="92"/>
      <c r="AL105" s="66"/>
      <c r="AM105" s="92"/>
      <c r="AN105" s="92"/>
      <c r="AO105" s="92"/>
      <c r="AP105" s="92"/>
      <c r="AQ105" s="92"/>
      <c r="AR105" s="66"/>
      <c r="AS105" s="92"/>
      <c r="AT105" s="92"/>
      <c r="AU105" s="92"/>
      <c r="AV105" s="92"/>
      <c r="AW105" s="4"/>
      <c r="AX105" s="4"/>
      <c r="AY105" s="4"/>
      <c r="AZ105" s="4"/>
      <c r="BA105" s="4"/>
      <c r="BB105" s="4"/>
      <c r="BC105" s="4"/>
      <c r="BD105" s="4"/>
      <c r="BH105" s="35"/>
      <c r="BI105" s="35"/>
      <c r="BJ105" s="35"/>
      <c r="BK105" s="35"/>
      <c r="BL105" s="35"/>
      <c r="BT105" s="35"/>
      <c r="BU105" s="35"/>
      <c r="BV105" s="35"/>
      <c r="BW105" s="35"/>
    </row>
    <row r="106" spans="1:75" ht="15.75" customHeight="1">
      <c r="A106" s="31"/>
      <c r="B106" s="4"/>
      <c r="C106" s="4"/>
      <c r="D106" s="4"/>
      <c r="E106" s="4"/>
      <c r="F106" s="66"/>
      <c r="G106" s="92"/>
      <c r="H106" s="92"/>
      <c r="I106" s="92"/>
      <c r="J106" s="92"/>
      <c r="K106" s="92"/>
      <c r="L106" s="92"/>
      <c r="M106" s="66"/>
      <c r="N106" s="92"/>
      <c r="O106" s="92"/>
      <c r="P106" s="92"/>
      <c r="Q106" s="92"/>
      <c r="R106" s="66"/>
      <c r="S106" s="92"/>
      <c r="T106" s="92"/>
      <c r="U106" s="92"/>
      <c r="V106" s="92"/>
      <c r="W106" s="92"/>
      <c r="X106" s="92"/>
      <c r="Y106" s="92"/>
      <c r="Z106" s="66"/>
      <c r="AA106" s="92"/>
      <c r="AB106" s="92"/>
      <c r="AC106" s="92"/>
      <c r="AD106" s="92"/>
      <c r="AE106" s="92"/>
      <c r="AF106" s="92"/>
      <c r="AG106" s="92"/>
      <c r="AH106" s="66"/>
      <c r="AI106" s="92"/>
      <c r="AJ106" s="92"/>
      <c r="AK106" s="92"/>
      <c r="AL106" s="66"/>
      <c r="AM106" s="92"/>
      <c r="AN106" s="92"/>
      <c r="AO106" s="92"/>
      <c r="AP106" s="92"/>
      <c r="AQ106" s="92"/>
      <c r="AR106" s="66"/>
      <c r="AS106" s="92"/>
      <c r="AT106" s="92"/>
      <c r="AU106" s="92"/>
      <c r="AV106" s="92"/>
      <c r="AW106" s="4"/>
      <c r="AX106" s="4"/>
      <c r="AY106" s="4"/>
      <c r="AZ106" s="4"/>
      <c r="BA106" s="4"/>
      <c r="BB106" s="4"/>
      <c r="BC106" s="4"/>
      <c r="BD106" s="4"/>
      <c r="BH106" s="35"/>
      <c r="BI106" s="35"/>
      <c r="BJ106" s="35"/>
      <c r="BK106" s="35"/>
      <c r="BL106" s="35"/>
      <c r="BT106" s="35"/>
      <c r="BU106" s="35"/>
      <c r="BV106" s="35"/>
      <c r="BW106" s="35"/>
    </row>
    <row r="107" spans="1:75" ht="15.75" customHeight="1">
      <c r="A107" s="31"/>
      <c r="B107" s="4"/>
      <c r="C107" s="4"/>
      <c r="D107" s="4"/>
      <c r="E107" s="4"/>
      <c r="F107" s="66"/>
      <c r="G107" s="92"/>
      <c r="H107" s="92"/>
      <c r="I107" s="92"/>
      <c r="J107" s="92"/>
      <c r="K107" s="92"/>
      <c r="L107" s="92"/>
      <c r="M107" s="66"/>
      <c r="N107" s="92"/>
      <c r="O107" s="92"/>
      <c r="P107" s="92"/>
      <c r="Q107" s="92"/>
      <c r="R107" s="66"/>
      <c r="S107" s="92"/>
      <c r="T107" s="92"/>
      <c r="U107" s="92"/>
      <c r="V107" s="92"/>
      <c r="W107" s="92"/>
      <c r="X107" s="92"/>
      <c r="Y107" s="92"/>
      <c r="Z107" s="66"/>
      <c r="AA107" s="92"/>
      <c r="AB107" s="92"/>
      <c r="AC107" s="92"/>
      <c r="AD107" s="92"/>
      <c r="AE107" s="92"/>
      <c r="AF107" s="92"/>
      <c r="AG107" s="92"/>
      <c r="AH107" s="66"/>
      <c r="AI107" s="92"/>
      <c r="AJ107" s="92"/>
      <c r="AK107" s="92"/>
      <c r="AL107" s="66"/>
      <c r="AM107" s="92"/>
      <c r="AN107" s="92"/>
      <c r="AO107" s="92"/>
      <c r="AP107" s="92"/>
      <c r="AQ107" s="92"/>
      <c r="AR107" s="66"/>
      <c r="AS107" s="92"/>
      <c r="AT107" s="92"/>
      <c r="AU107" s="92"/>
      <c r="AV107" s="92"/>
      <c r="AW107" s="4"/>
      <c r="AX107" s="4"/>
      <c r="AY107" s="4"/>
      <c r="AZ107" s="4"/>
      <c r="BA107" s="4"/>
      <c r="BB107" s="4"/>
      <c r="BC107" s="4"/>
      <c r="BD107" s="4"/>
      <c r="BH107" s="35"/>
      <c r="BI107" s="35"/>
      <c r="BJ107" s="35"/>
      <c r="BK107" s="35"/>
      <c r="BL107" s="35"/>
      <c r="BT107" s="35"/>
      <c r="BU107" s="35"/>
      <c r="BV107" s="35"/>
      <c r="BW107" s="35"/>
    </row>
    <row r="108" spans="1:75" ht="15.75" customHeight="1">
      <c r="A108" s="31"/>
      <c r="B108" s="4"/>
      <c r="C108" s="4"/>
      <c r="D108" s="4"/>
      <c r="E108" s="4"/>
      <c r="F108" s="66"/>
      <c r="G108" s="92"/>
      <c r="H108" s="92"/>
      <c r="I108" s="92"/>
      <c r="J108" s="92"/>
      <c r="K108" s="92"/>
      <c r="L108" s="92"/>
      <c r="M108" s="66"/>
      <c r="N108" s="92"/>
      <c r="O108" s="92"/>
      <c r="P108" s="92"/>
      <c r="Q108" s="92"/>
      <c r="R108" s="66"/>
      <c r="S108" s="92"/>
      <c r="T108" s="92"/>
      <c r="U108" s="92"/>
      <c r="V108" s="92"/>
      <c r="W108" s="92"/>
      <c r="X108" s="92"/>
      <c r="Y108" s="92"/>
      <c r="Z108" s="66"/>
      <c r="AA108" s="92"/>
      <c r="AB108" s="92"/>
      <c r="AC108" s="92"/>
      <c r="AD108" s="92"/>
      <c r="AE108" s="92"/>
      <c r="AF108" s="92"/>
      <c r="AG108" s="92"/>
      <c r="AH108" s="66"/>
      <c r="AI108" s="92"/>
      <c r="AJ108" s="92"/>
      <c r="AK108" s="92"/>
      <c r="AL108" s="66"/>
      <c r="AM108" s="92"/>
      <c r="AN108" s="92"/>
      <c r="AO108" s="92"/>
      <c r="AP108" s="92"/>
      <c r="AQ108" s="92"/>
      <c r="AR108" s="66"/>
      <c r="AS108" s="92"/>
      <c r="AT108" s="92"/>
      <c r="AU108" s="92"/>
      <c r="AV108" s="92"/>
      <c r="AW108" s="4"/>
      <c r="AX108" s="4"/>
      <c r="AY108" s="4"/>
      <c r="AZ108" s="4"/>
      <c r="BA108" s="4"/>
      <c r="BB108" s="4"/>
      <c r="BC108" s="4"/>
      <c r="BD108" s="4"/>
      <c r="BH108" s="35"/>
      <c r="BI108" s="35"/>
      <c r="BJ108" s="35"/>
      <c r="BK108" s="35"/>
      <c r="BL108" s="35"/>
      <c r="BT108" s="35"/>
      <c r="BU108" s="35"/>
      <c r="BV108" s="35"/>
      <c r="BW108" s="35"/>
    </row>
    <row r="109" spans="1:75" ht="15.75" customHeight="1">
      <c r="A109" s="31"/>
      <c r="B109" s="4"/>
      <c r="C109" s="4"/>
      <c r="D109" s="4"/>
      <c r="E109" s="4"/>
      <c r="F109" s="66"/>
      <c r="G109" s="92"/>
      <c r="H109" s="92"/>
      <c r="I109" s="92"/>
      <c r="J109" s="92"/>
      <c r="K109" s="92"/>
      <c r="L109" s="92"/>
      <c r="M109" s="66"/>
      <c r="N109" s="92"/>
      <c r="O109" s="92"/>
      <c r="P109" s="92"/>
      <c r="Q109" s="92"/>
      <c r="R109" s="66"/>
      <c r="S109" s="92"/>
      <c r="T109" s="92"/>
      <c r="U109" s="92"/>
      <c r="V109" s="92"/>
      <c r="W109" s="92"/>
      <c r="X109" s="92"/>
      <c r="Y109" s="92"/>
      <c r="Z109" s="66"/>
      <c r="AA109" s="92"/>
      <c r="AB109" s="92"/>
      <c r="AC109" s="92"/>
      <c r="AD109" s="92"/>
      <c r="AE109" s="92"/>
      <c r="AF109" s="92"/>
      <c r="AG109" s="92"/>
      <c r="AH109" s="66"/>
      <c r="AI109" s="92"/>
      <c r="AJ109" s="92"/>
      <c r="AK109" s="92"/>
      <c r="AL109" s="66"/>
      <c r="AM109" s="92"/>
      <c r="AN109" s="92"/>
      <c r="AO109" s="92"/>
      <c r="AP109" s="92"/>
      <c r="AQ109" s="92"/>
      <c r="AR109" s="66"/>
      <c r="AS109" s="92"/>
      <c r="AT109" s="92"/>
      <c r="AU109" s="92"/>
      <c r="AV109" s="92"/>
      <c r="AW109" s="4"/>
      <c r="AX109" s="4"/>
      <c r="AY109" s="4"/>
      <c r="AZ109" s="4"/>
      <c r="BA109" s="4"/>
      <c r="BB109" s="4"/>
      <c r="BC109" s="4"/>
      <c r="BD109" s="4"/>
      <c r="BH109" s="35"/>
      <c r="BI109" s="35"/>
      <c r="BJ109" s="35"/>
      <c r="BK109" s="35"/>
      <c r="BL109" s="35"/>
      <c r="BT109" s="35"/>
      <c r="BU109" s="35"/>
      <c r="BV109" s="35"/>
      <c r="BW109" s="35"/>
    </row>
    <row r="110" spans="1:75" ht="15.75" customHeight="1">
      <c r="A110" s="31"/>
      <c r="B110" s="4"/>
      <c r="C110" s="4"/>
      <c r="D110" s="4"/>
      <c r="E110" s="4"/>
      <c r="F110" s="66"/>
      <c r="G110" s="92"/>
      <c r="H110" s="92"/>
      <c r="I110" s="92"/>
      <c r="J110" s="92"/>
      <c r="K110" s="92"/>
      <c r="L110" s="92"/>
      <c r="M110" s="66"/>
      <c r="N110" s="92"/>
      <c r="O110" s="92"/>
      <c r="P110" s="92"/>
      <c r="Q110" s="92"/>
      <c r="R110" s="66"/>
      <c r="S110" s="92"/>
      <c r="T110" s="92"/>
      <c r="U110" s="92"/>
      <c r="V110" s="92"/>
      <c r="W110" s="92"/>
      <c r="X110" s="92"/>
      <c r="Y110" s="92"/>
      <c r="Z110" s="66"/>
      <c r="AA110" s="92"/>
      <c r="AB110" s="92"/>
      <c r="AC110" s="92"/>
      <c r="AD110" s="92"/>
      <c r="AE110" s="92"/>
      <c r="AF110" s="92"/>
      <c r="AG110" s="92"/>
      <c r="AH110" s="66"/>
      <c r="AI110" s="92"/>
      <c r="AJ110" s="92"/>
      <c r="AK110" s="92"/>
      <c r="AL110" s="66"/>
      <c r="AM110" s="92"/>
      <c r="AN110" s="92"/>
      <c r="AO110" s="92"/>
      <c r="AP110" s="92"/>
      <c r="AQ110" s="92"/>
      <c r="AR110" s="66"/>
      <c r="AS110" s="92"/>
      <c r="AT110" s="92"/>
      <c r="AU110" s="92"/>
      <c r="AV110" s="92"/>
      <c r="AW110" s="4"/>
      <c r="AX110" s="4"/>
      <c r="AY110" s="4"/>
      <c r="AZ110" s="4"/>
      <c r="BA110" s="4"/>
      <c r="BB110" s="4"/>
      <c r="BC110" s="4"/>
      <c r="BD110" s="4"/>
      <c r="BH110" s="35"/>
      <c r="BI110" s="35"/>
      <c r="BJ110" s="35"/>
      <c r="BK110" s="35"/>
      <c r="BL110" s="35"/>
      <c r="BT110" s="35"/>
      <c r="BU110" s="35"/>
      <c r="BV110" s="35"/>
      <c r="BW110" s="35"/>
    </row>
    <row r="111" spans="1:75" ht="15.75" customHeight="1">
      <c r="A111" s="31"/>
      <c r="B111" s="4"/>
      <c r="C111" s="4"/>
      <c r="D111" s="4"/>
      <c r="E111" s="4"/>
      <c r="F111" s="66"/>
      <c r="G111" s="92"/>
      <c r="H111" s="92"/>
      <c r="I111" s="92"/>
      <c r="J111" s="92"/>
      <c r="K111" s="92"/>
      <c r="L111" s="92"/>
      <c r="M111" s="66"/>
      <c r="N111" s="92"/>
      <c r="O111" s="92"/>
      <c r="P111" s="92"/>
      <c r="Q111" s="92"/>
      <c r="R111" s="66"/>
      <c r="S111" s="92"/>
      <c r="T111" s="92"/>
      <c r="U111" s="92"/>
      <c r="V111" s="92"/>
      <c r="W111" s="92"/>
      <c r="X111" s="92"/>
      <c r="Y111" s="92"/>
      <c r="Z111" s="66"/>
      <c r="AA111" s="92"/>
      <c r="AB111" s="92"/>
      <c r="AC111" s="92"/>
      <c r="AD111" s="92"/>
      <c r="AE111" s="92"/>
      <c r="AF111" s="92"/>
      <c r="AG111" s="92"/>
      <c r="AH111" s="66"/>
      <c r="AI111" s="92"/>
      <c r="AJ111" s="92"/>
      <c r="AK111" s="92"/>
      <c r="AL111" s="66"/>
      <c r="AM111" s="92"/>
      <c r="AN111" s="92"/>
      <c r="AO111" s="92"/>
      <c r="AP111" s="92"/>
      <c r="AQ111" s="92"/>
      <c r="AR111" s="66"/>
      <c r="AS111" s="92"/>
      <c r="AT111" s="92"/>
      <c r="AU111" s="92"/>
      <c r="AV111" s="92"/>
      <c r="AW111" s="4"/>
      <c r="AX111" s="4"/>
      <c r="AY111" s="4"/>
      <c r="AZ111" s="4"/>
      <c r="BA111" s="4"/>
      <c r="BB111" s="4"/>
      <c r="BC111" s="4"/>
      <c r="BD111" s="4"/>
      <c r="BH111" s="35"/>
      <c r="BI111" s="35"/>
      <c r="BJ111" s="35"/>
      <c r="BK111" s="35"/>
      <c r="BL111" s="35"/>
      <c r="BT111" s="35"/>
      <c r="BU111" s="35"/>
      <c r="BV111" s="35"/>
      <c r="BW111" s="35"/>
    </row>
    <row r="112" spans="1:75" ht="15.75" customHeight="1">
      <c r="A112" s="31"/>
      <c r="B112" s="4"/>
      <c r="C112" s="4"/>
      <c r="D112" s="4"/>
      <c r="E112" s="4"/>
      <c r="F112" s="66"/>
      <c r="G112" s="92"/>
      <c r="H112" s="92"/>
      <c r="I112" s="92"/>
      <c r="J112" s="92"/>
      <c r="K112" s="92"/>
      <c r="L112" s="92"/>
      <c r="M112" s="66"/>
      <c r="N112" s="92"/>
      <c r="O112" s="92"/>
      <c r="P112" s="92"/>
      <c r="Q112" s="92"/>
      <c r="R112" s="66"/>
      <c r="S112" s="92"/>
      <c r="T112" s="92"/>
      <c r="U112" s="92"/>
      <c r="V112" s="92"/>
      <c r="W112" s="92"/>
      <c r="X112" s="92"/>
      <c r="Y112" s="92"/>
      <c r="Z112" s="66"/>
      <c r="AA112" s="92"/>
      <c r="AB112" s="92"/>
      <c r="AC112" s="92"/>
      <c r="AD112" s="92"/>
      <c r="AE112" s="92"/>
      <c r="AF112" s="92"/>
      <c r="AG112" s="92"/>
      <c r="AH112" s="66"/>
      <c r="AI112" s="92"/>
      <c r="AJ112" s="92"/>
      <c r="AK112" s="92"/>
      <c r="AL112" s="66"/>
      <c r="AM112" s="92"/>
      <c r="AN112" s="92"/>
      <c r="AO112" s="92"/>
      <c r="AP112" s="92"/>
      <c r="AQ112" s="92"/>
      <c r="AR112" s="66"/>
      <c r="AS112" s="92"/>
      <c r="AT112" s="92"/>
      <c r="AU112" s="92"/>
      <c r="AV112" s="92"/>
      <c r="AW112" s="4"/>
      <c r="AX112" s="4"/>
      <c r="AY112" s="4"/>
      <c r="AZ112" s="4"/>
      <c r="BA112" s="4"/>
      <c r="BB112" s="4"/>
      <c r="BC112" s="4"/>
      <c r="BD112" s="4"/>
      <c r="BH112" s="35"/>
      <c r="BI112" s="35"/>
      <c r="BJ112" s="35"/>
      <c r="BK112" s="35"/>
      <c r="BL112" s="35"/>
      <c r="BT112" s="35"/>
      <c r="BU112" s="35"/>
      <c r="BV112" s="35"/>
      <c r="BW112" s="35"/>
    </row>
    <row r="113" spans="1:75" ht="15.75" customHeight="1">
      <c r="A113" s="31"/>
      <c r="B113" s="4"/>
      <c r="C113" s="4"/>
      <c r="D113" s="4"/>
      <c r="E113" s="4"/>
      <c r="F113" s="66"/>
      <c r="G113" s="92"/>
      <c r="H113" s="92"/>
      <c r="I113" s="92"/>
      <c r="J113" s="92"/>
      <c r="K113" s="92"/>
      <c r="L113" s="92"/>
      <c r="M113" s="66"/>
      <c r="N113" s="92"/>
      <c r="O113" s="92"/>
      <c r="P113" s="92"/>
      <c r="Q113" s="92"/>
      <c r="R113" s="66"/>
      <c r="S113" s="92"/>
      <c r="T113" s="92"/>
      <c r="U113" s="92"/>
      <c r="V113" s="92"/>
      <c r="W113" s="92"/>
      <c r="X113" s="92"/>
      <c r="Y113" s="92"/>
      <c r="Z113" s="66"/>
      <c r="AA113" s="92"/>
      <c r="AB113" s="92"/>
      <c r="AC113" s="92"/>
      <c r="AD113" s="92"/>
      <c r="AE113" s="92"/>
      <c r="AF113" s="92"/>
      <c r="AG113" s="92"/>
      <c r="AH113" s="66"/>
      <c r="AI113" s="92"/>
      <c r="AJ113" s="92"/>
      <c r="AK113" s="92"/>
      <c r="AL113" s="66"/>
      <c r="AM113" s="92"/>
      <c r="AN113" s="92"/>
      <c r="AO113" s="92"/>
      <c r="AP113" s="92"/>
      <c r="AQ113" s="92"/>
      <c r="AR113" s="66"/>
      <c r="AS113" s="92"/>
      <c r="AT113" s="92"/>
      <c r="AU113" s="92"/>
      <c r="AV113" s="92"/>
      <c r="AW113" s="4"/>
      <c r="AX113" s="4"/>
      <c r="AY113" s="4"/>
      <c r="AZ113" s="4"/>
      <c r="BA113" s="4"/>
      <c r="BB113" s="4"/>
      <c r="BC113" s="4"/>
      <c r="BD113" s="4"/>
      <c r="BH113" s="35"/>
      <c r="BI113" s="35"/>
      <c r="BJ113" s="35"/>
      <c r="BK113" s="35"/>
      <c r="BL113" s="35"/>
      <c r="BT113" s="35"/>
      <c r="BU113" s="35"/>
      <c r="BV113" s="35"/>
      <c r="BW113" s="35"/>
    </row>
    <row r="114" spans="1:75" ht="15.75" customHeight="1">
      <c r="A114" s="31"/>
      <c r="B114" s="4"/>
      <c r="C114" s="4"/>
      <c r="D114" s="4"/>
      <c r="E114" s="4"/>
      <c r="F114" s="66"/>
      <c r="G114" s="92"/>
      <c r="H114" s="92"/>
      <c r="I114" s="92"/>
      <c r="J114" s="92"/>
      <c r="K114" s="92"/>
      <c r="L114" s="92"/>
      <c r="M114" s="66"/>
      <c r="N114" s="92"/>
      <c r="O114" s="92"/>
      <c r="P114" s="92"/>
      <c r="Q114" s="92"/>
      <c r="R114" s="66"/>
      <c r="S114" s="92"/>
      <c r="T114" s="92"/>
      <c r="U114" s="92"/>
      <c r="V114" s="92"/>
      <c r="W114" s="92"/>
      <c r="X114" s="92"/>
      <c r="Y114" s="92"/>
      <c r="Z114" s="66"/>
      <c r="AA114" s="92"/>
      <c r="AB114" s="92"/>
      <c r="AC114" s="92"/>
      <c r="AD114" s="92"/>
      <c r="AE114" s="92"/>
      <c r="AF114" s="92"/>
      <c r="AG114" s="92"/>
      <c r="AH114" s="66"/>
      <c r="AI114" s="92"/>
      <c r="AJ114" s="92"/>
      <c r="AK114" s="92"/>
      <c r="AL114" s="66"/>
      <c r="AM114" s="92"/>
      <c r="AN114" s="92"/>
      <c r="AO114" s="92"/>
      <c r="AP114" s="92"/>
      <c r="AQ114" s="92"/>
      <c r="AR114" s="66"/>
      <c r="AS114" s="92"/>
      <c r="AT114" s="92"/>
      <c r="AU114" s="92"/>
      <c r="AV114" s="92"/>
      <c r="AW114" s="4"/>
      <c r="AX114" s="4"/>
      <c r="AY114" s="4"/>
      <c r="AZ114" s="4"/>
      <c r="BA114" s="4"/>
      <c r="BB114" s="4"/>
      <c r="BC114" s="4"/>
      <c r="BD114" s="4"/>
      <c r="BH114" s="35"/>
      <c r="BI114" s="35"/>
      <c r="BJ114" s="35"/>
      <c r="BK114" s="35"/>
      <c r="BL114" s="35"/>
      <c r="BT114" s="35"/>
      <c r="BU114" s="35"/>
      <c r="BV114" s="35"/>
      <c r="BW114" s="35"/>
    </row>
    <row r="115" spans="1:75" ht="15.75" customHeight="1">
      <c r="A115" s="31"/>
      <c r="B115" s="4"/>
      <c r="C115" s="4"/>
      <c r="D115" s="4"/>
      <c r="E115" s="4"/>
      <c r="F115" s="66"/>
      <c r="G115" s="92"/>
      <c r="H115" s="92"/>
      <c r="I115" s="92"/>
      <c r="J115" s="92"/>
      <c r="K115" s="92"/>
      <c r="L115" s="92"/>
      <c r="M115" s="66"/>
      <c r="N115" s="92"/>
      <c r="O115" s="92"/>
      <c r="P115" s="92"/>
      <c r="Q115" s="92"/>
      <c r="R115" s="66"/>
      <c r="S115" s="92"/>
      <c r="T115" s="92"/>
      <c r="U115" s="92"/>
      <c r="V115" s="92"/>
      <c r="W115" s="92"/>
      <c r="X115" s="92"/>
      <c r="Y115" s="92"/>
      <c r="Z115" s="66"/>
      <c r="AA115" s="92"/>
      <c r="AB115" s="92"/>
      <c r="AC115" s="92"/>
      <c r="AD115" s="92"/>
      <c r="AE115" s="92"/>
      <c r="AF115" s="92"/>
      <c r="AG115" s="92"/>
      <c r="AH115" s="66"/>
      <c r="AI115" s="92"/>
      <c r="AJ115" s="92"/>
      <c r="AK115" s="92"/>
      <c r="AL115" s="66"/>
      <c r="AM115" s="92"/>
      <c r="AN115" s="92"/>
      <c r="AO115" s="92"/>
      <c r="AP115" s="92"/>
      <c r="AQ115" s="92"/>
      <c r="AR115" s="66"/>
      <c r="AS115" s="92"/>
      <c r="AT115" s="92"/>
      <c r="AU115" s="92"/>
      <c r="AV115" s="92"/>
      <c r="AW115" s="4"/>
      <c r="AX115" s="4"/>
      <c r="AY115" s="4"/>
      <c r="AZ115" s="4"/>
      <c r="BA115" s="4"/>
      <c r="BB115" s="4"/>
      <c r="BC115" s="4"/>
      <c r="BD115" s="4"/>
      <c r="BH115" s="35"/>
      <c r="BI115" s="35"/>
      <c r="BJ115" s="35"/>
      <c r="BK115" s="35"/>
      <c r="BL115" s="35"/>
      <c r="BT115" s="35"/>
      <c r="BU115" s="35"/>
      <c r="BV115" s="35"/>
      <c r="BW115" s="35"/>
    </row>
    <row r="116" spans="1:75" ht="15.75" customHeight="1">
      <c r="A116" s="31"/>
      <c r="B116" s="4"/>
      <c r="C116" s="4"/>
      <c r="D116" s="4"/>
      <c r="E116" s="4"/>
      <c r="F116" s="66"/>
      <c r="G116" s="92"/>
      <c r="H116" s="92"/>
      <c r="I116" s="92"/>
      <c r="J116" s="92"/>
      <c r="K116" s="92"/>
      <c r="L116" s="92"/>
      <c r="M116" s="66"/>
      <c r="N116" s="92"/>
      <c r="O116" s="92"/>
      <c r="P116" s="92"/>
      <c r="Q116" s="92"/>
      <c r="R116" s="66"/>
      <c r="S116" s="92"/>
      <c r="T116" s="92"/>
      <c r="U116" s="92"/>
      <c r="V116" s="92"/>
      <c r="W116" s="92"/>
      <c r="X116" s="92"/>
      <c r="Y116" s="92"/>
      <c r="Z116" s="66"/>
      <c r="AA116" s="92"/>
      <c r="AB116" s="92"/>
      <c r="AC116" s="92"/>
      <c r="AD116" s="92"/>
      <c r="AE116" s="92"/>
      <c r="AF116" s="92"/>
      <c r="AG116" s="92"/>
      <c r="AH116" s="66"/>
      <c r="AI116" s="92"/>
      <c r="AJ116" s="92"/>
      <c r="AK116" s="92"/>
      <c r="AL116" s="66"/>
      <c r="AM116" s="92"/>
      <c r="AN116" s="92"/>
      <c r="AO116" s="92"/>
      <c r="AP116" s="92"/>
      <c r="AQ116" s="92"/>
      <c r="AR116" s="66"/>
      <c r="AS116" s="92"/>
      <c r="AT116" s="92"/>
      <c r="AU116" s="92"/>
      <c r="AV116" s="92"/>
      <c r="AW116" s="4"/>
      <c r="AX116" s="4"/>
      <c r="AY116" s="4"/>
      <c r="AZ116" s="4"/>
      <c r="BA116" s="4"/>
      <c r="BB116" s="4"/>
      <c r="BC116" s="4"/>
      <c r="BD116" s="4"/>
      <c r="BH116" s="35"/>
      <c r="BI116" s="35"/>
      <c r="BJ116" s="35"/>
      <c r="BK116" s="35"/>
      <c r="BL116" s="35"/>
      <c r="BT116" s="35"/>
      <c r="BU116" s="35"/>
      <c r="BV116" s="35"/>
      <c r="BW116" s="35"/>
    </row>
    <row r="117" spans="1:75" ht="15.75" customHeight="1">
      <c r="A117" s="31"/>
      <c r="B117" s="4"/>
      <c r="C117" s="4"/>
      <c r="D117" s="4"/>
      <c r="E117" s="4"/>
      <c r="F117" s="66"/>
      <c r="G117" s="92"/>
      <c r="H117" s="92"/>
      <c r="I117" s="92"/>
      <c r="J117" s="92"/>
      <c r="K117" s="92"/>
      <c r="L117" s="92"/>
      <c r="M117" s="66"/>
      <c r="N117" s="92"/>
      <c r="O117" s="92"/>
      <c r="P117" s="92"/>
      <c r="Q117" s="92"/>
      <c r="R117" s="66"/>
      <c r="S117" s="92"/>
      <c r="T117" s="92"/>
      <c r="U117" s="92"/>
      <c r="V117" s="92"/>
      <c r="W117" s="92"/>
      <c r="X117" s="92"/>
      <c r="Y117" s="92"/>
      <c r="Z117" s="66"/>
      <c r="AA117" s="92"/>
      <c r="AB117" s="92"/>
      <c r="AC117" s="92"/>
      <c r="AD117" s="92"/>
      <c r="AE117" s="92"/>
      <c r="AF117" s="92"/>
      <c r="AG117" s="92"/>
      <c r="AH117" s="66"/>
      <c r="AI117" s="92"/>
      <c r="AJ117" s="92"/>
      <c r="AK117" s="92"/>
      <c r="AL117" s="66"/>
      <c r="AM117" s="92"/>
      <c r="AN117" s="92"/>
      <c r="AO117" s="92"/>
      <c r="AP117" s="92"/>
      <c r="AQ117" s="92"/>
      <c r="AR117" s="66"/>
      <c r="AS117" s="92"/>
      <c r="AT117" s="92"/>
      <c r="AU117" s="92"/>
      <c r="AV117" s="92"/>
      <c r="AW117" s="4"/>
      <c r="AX117" s="4"/>
      <c r="AY117" s="4"/>
      <c r="AZ117" s="4"/>
      <c r="BA117" s="4"/>
      <c r="BB117" s="4"/>
      <c r="BC117" s="4"/>
      <c r="BD117" s="4"/>
      <c r="BH117" s="35"/>
      <c r="BI117" s="35"/>
      <c r="BJ117" s="35"/>
      <c r="BK117" s="35"/>
      <c r="BL117" s="35"/>
      <c r="BT117" s="35"/>
      <c r="BU117" s="35"/>
      <c r="BV117" s="35"/>
      <c r="BW117" s="35"/>
    </row>
    <row r="118" spans="1:75" ht="15.75" customHeight="1">
      <c r="A118" s="31"/>
      <c r="B118" s="4"/>
      <c r="C118" s="4"/>
      <c r="D118" s="4"/>
      <c r="E118" s="4"/>
      <c r="F118" s="66"/>
      <c r="G118" s="92"/>
      <c r="H118" s="92"/>
      <c r="I118" s="92"/>
      <c r="J118" s="92"/>
      <c r="K118" s="92"/>
      <c r="L118" s="92"/>
      <c r="M118" s="66"/>
      <c r="N118" s="92"/>
      <c r="O118" s="92"/>
      <c r="P118" s="92"/>
      <c r="Q118" s="92"/>
      <c r="R118" s="66"/>
      <c r="S118" s="92"/>
      <c r="T118" s="92"/>
      <c r="U118" s="92"/>
      <c r="V118" s="92"/>
      <c r="W118" s="92"/>
      <c r="X118" s="92"/>
      <c r="Y118" s="92"/>
      <c r="Z118" s="66"/>
      <c r="AA118" s="92"/>
      <c r="AB118" s="92"/>
      <c r="AC118" s="92"/>
      <c r="AD118" s="92"/>
      <c r="AE118" s="92"/>
      <c r="AF118" s="92"/>
      <c r="AG118" s="92"/>
      <c r="AH118" s="66"/>
      <c r="AI118" s="92"/>
      <c r="AJ118" s="92"/>
      <c r="AK118" s="92"/>
      <c r="AL118" s="66"/>
      <c r="AM118" s="92"/>
      <c r="AN118" s="92"/>
      <c r="AO118" s="92"/>
      <c r="AP118" s="92"/>
      <c r="AQ118" s="92"/>
      <c r="AR118" s="66"/>
      <c r="AS118" s="92"/>
      <c r="AT118" s="92"/>
      <c r="AU118" s="92"/>
      <c r="AV118" s="92"/>
      <c r="AW118" s="4"/>
      <c r="AX118" s="4"/>
      <c r="AY118" s="4"/>
      <c r="AZ118" s="4"/>
      <c r="BA118" s="4"/>
      <c r="BB118" s="4"/>
      <c r="BC118" s="4"/>
      <c r="BD118" s="4"/>
      <c r="BH118" s="35"/>
      <c r="BI118" s="35"/>
      <c r="BJ118" s="35"/>
      <c r="BK118" s="35"/>
      <c r="BL118" s="35"/>
      <c r="BT118" s="35"/>
      <c r="BU118" s="35"/>
      <c r="BV118" s="35"/>
      <c r="BW118" s="35"/>
    </row>
    <row r="119" spans="1:75" ht="15.75" customHeight="1">
      <c r="A119" s="31"/>
      <c r="B119" s="4"/>
      <c r="C119" s="4"/>
      <c r="D119" s="4"/>
      <c r="E119" s="4"/>
      <c r="F119" s="66"/>
      <c r="G119" s="92"/>
      <c r="H119" s="92"/>
      <c r="I119" s="92"/>
      <c r="J119" s="92"/>
      <c r="K119" s="92"/>
      <c r="L119" s="92"/>
      <c r="M119" s="66"/>
      <c r="N119" s="92"/>
      <c r="O119" s="92"/>
      <c r="P119" s="92"/>
      <c r="Q119" s="92"/>
      <c r="R119" s="66"/>
      <c r="S119" s="92"/>
      <c r="T119" s="92"/>
      <c r="U119" s="92"/>
      <c r="V119" s="92"/>
      <c r="W119" s="92"/>
      <c r="X119" s="92"/>
      <c r="Y119" s="92"/>
      <c r="Z119" s="66"/>
      <c r="AA119" s="92"/>
      <c r="AB119" s="92"/>
      <c r="AC119" s="92"/>
      <c r="AD119" s="92"/>
      <c r="AE119" s="92"/>
      <c r="AF119" s="92"/>
      <c r="AG119" s="92"/>
      <c r="AH119" s="66"/>
      <c r="AI119" s="92"/>
      <c r="AJ119" s="92"/>
      <c r="AK119" s="92"/>
      <c r="AL119" s="66"/>
      <c r="AM119" s="92"/>
      <c r="AN119" s="92"/>
      <c r="AO119" s="92"/>
      <c r="AP119" s="92"/>
      <c r="AQ119" s="92"/>
      <c r="AR119" s="66"/>
      <c r="AS119" s="92"/>
      <c r="AT119" s="92"/>
      <c r="AU119" s="92"/>
      <c r="AV119" s="92"/>
      <c r="AW119" s="4"/>
      <c r="AX119" s="4"/>
      <c r="AY119" s="4"/>
      <c r="AZ119" s="4"/>
      <c r="BA119" s="4"/>
      <c r="BB119" s="4"/>
      <c r="BC119" s="4"/>
      <c r="BD119" s="4"/>
      <c r="BH119" s="35"/>
      <c r="BI119" s="35"/>
      <c r="BJ119" s="35"/>
      <c r="BK119" s="35"/>
      <c r="BL119" s="35"/>
      <c r="BT119" s="35"/>
      <c r="BU119" s="35"/>
      <c r="BV119" s="35"/>
      <c r="BW119" s="35"/>
    </row>
    <row r="120" spans="1:75" ht="15.75" customHeight="1">
      <c r="A120" s="31"/>
      <c r="B120" s="4"/>
      <c r="C120" s="4"/>
      <c r="D120" s="4"/>
      <c r="E120" s="4"/>
      <c r="F120" s="66"/>
      <c r="G120" s="92"/>
      <c r="H120" s="92"/>
      <c r="I120" s="92"/>
      <c r="J120" s="92"/>
      <c r="K120" s="92"/>
      <c r="L120" s="92"/>
      <c r="M120" s="66"/>
      <c r="N120" s="92"/>
      <c r="O120" s="92"/>
      <c r="P120" s="92"/>
      <c r="Q120" s="92"/>
      <c r="R120" s="66"/>
      <c r="S120" s="92"/>
      <c r="T120" s="92"/>
      <c r="U120" s="92"/>
      <c r="V120" s="92"/>
      <c r="W120" s="92"/>
      <c r="X120" s="92"/>
      <c r="Y120" s="92"/>
      <c r="Z120" s="66"/>
      <c r="AA120" s="92"/>
      <c r="AB120" s="92"/>
      <c r="AC120" s="92"/>
      <c r="AD120" s="92"/>
      <c r="AE120" s="92"/>
      <c r="AF120" s="92"/>
      <c r="AG120" s="92"/>
      <c r="AH120" s="66"/>
      <c r="AI120" s="92"/>
      <c r="AJ120" s="92"/>
      <c r="AK120" s="92"/>
      <c r="AL120" s="66"/>
      <c r="AM120" s="92"/>
      <c r="AN120" s="92"/>
      <c r="AO120" s="92"/>
      <c r="AP120" s="92"/>
      <c r="AQ120" s="92"/>
      <c r="AR120" s="66"/>
      <c r="AS120" s="92"/>
      <c r="AT120" s="92"/>
      <c r="AU120" s="92"/>
      <c r="AV120" s="92"/>
      <c r="AW120" s="4"/>
      <c r="AX120" s="4"/>
      <c r="AY120" s="4"/>
      <c r="AZ120" s="4"/>
      <c r="BA120" s="4"/>
      <c r="BB120" s="4"/>
      <c r="BC120" s="4"/>
      <c r="BD120" s="4"/>
      <c r="BH120" s="35"/>
      <c r="BI120" s="35"/>
      <c r="BJ120" s="35"/>
      <c r="BK120" s="35"/>
      <c r="BL120" s="35"/>
      <c r="BT120" s="35"/>
      <c r="BU120" s="35"/>
      <c r="BV120" s="35"/>
      <c r="BW120" s="35"/>
    </row>
    <row r="121" spans="1:75" ht="15.75" customHeight="1">
      <c r="A121" s="31"/>
      <c r="B121" s="4"/>
      <c r="C121" s="4"/>
      <c r="D121" s="4"/>
      <c r="E121" s="4"/>
      <c r="F121" s="66"/>
      <c r="G121" s="92"/>
      <c r="H121" s="92"/>
      <c r="I121" s="92"/>
      <c r="J121" s="92"/>
      <c r="K121" s="92"/>
      <c r="L121" s="92"/>
      <c r="M121" s="66"/>
      <c r="N121" s="92"/>
      <c r="O121" s="92"/>
      <c r="P121" s="92"/>
      <c r="Q121" s="92"/>
      <c r="R121" s="66"/>
      <c r="S121" s="92"/>
      <c r="T121" s="92"/>
      <c r="U121" s="92"/>
      <c r="V121" s="92"/>
      <c r="W121" s="92"/>
      <c r="X121" s="92"/>
      <c r="Y121" s="92"/>
      <c r="Z121" s="66"/>
      <c r="AA121" s="92"/>
      <c r="AB121" s="92"/>
      <c r="AC121" s="92"/>
      <c r="AD121" s="92"/>
      <c r="AE121" s="92"/>
      <c r="AF121" s="92"/>
      <c r="AG121" s="92"/>
      <c r="AH121" s="66"/>
      <c r="AI121" s="92"/>
      <c r="AJ121" s="92"/>
      <c r="AK121" s="92"/>
      <c r="AL121" s="66"/>
      <c r="AM121" s="92"/>
      <c r="AN121" s="92"/>
      <c r="AO121" s="92"/>
      <c r="AP121" s="92"/>
      <c r="AQ121" s="92"/>
      <c r="AR121" s="66"/>
      <c r="AS121" s="92"/>
      <c r="AT121" s="92"/>
      <c r="AU121" s="92"/>
      <c r="AV121" s="92"/>
      <c r="AW121" s="4"/>
      <c r="AX121" s="4"/>
      <c r="AY121" s="4"/>
      <c r="AZ121" s="4"/>
      <c r="BA121" s="4"/>
      <c r="BB121" s="4"/>
      <c r="BC121" s="4"/>
      <c r="BD121" s="4"/>
      <c r="BH121" s="35"/>
      <c r="BI121" s="35"/>
      <c r="BJ121" s="35"/>
      <c r="BK121" s="35"/>
      <c r="BL121" s="35"/>
      <c r="BT121" s="35"/>
      <c r="BU121" s="35"/>
      <c r="BV121" s="35"/>
      <c r="BW121" s="35"/>
    </row>
    <row r="122" spans="1:75" ht="15.75" customHeight="1">
      <c r="A122" s="31"/>
      <c r="B122" s="4"/>
      <c r="C122" s="4"/>
      <c r="D122" s="4"/>
      <c r="E122" s="4"/>
      <c r="F122" s="66"/>
      <c r="G122" s="92"/>
      <c r="H122" s="92"/>
      <c r="I122" s="92"/>
      <c r="J122" s="92"/>
      <c r="K122" s="92"/>
      <c r="L122" s="92"/>
      <c r="M122" s="66"/>
      <c r="N122" s="92"/>
      <c r="O122" s="92"/>
      <c r="P122" s="92"/>
      <c r="Q122" s="92"/>
      <c r="R122" s="66"/>
      <c r="S122" s="92"/>
      <c r="T122" s="92"/>
      <c r="U122" s="92"/>
      <c r="V122" s="92"/>
      <c r="W122" s="92"/>
      <c r="X122" s="92"/>
      <c r="Y122" s="92"/>
      <c r="Z122" s="66"/>
      <c r="AA122" s="92"/>
      <c r="AB122" s="92"/>
      <c r="AC122" s="92"/>
      <c r="AD122" s="92"/>
      <c r="AE122" s="92"/>
      <c r="AF122" s="92"/>
      <c r="AG122" s="92"/>
      <c r="AH122" s="66"/>
      <c r="AI122" s="92"/>
      <c r="AJ122" s="92"/>
      <c r="AK122" s="92"/>
      <c r="AL122" s="66"/>
      <c r="AM122" s="92"/>
      <c r="AN122" s="92"/>
      <c r="AO122" s="92"/>
      <c r="AP122" s="92"/>
      <c r="AQ122" s="92"/>
      <c r="AR122" s="66"/>
      <c r="AS122" s="92"/>
      <c r="AT122" s="92"/>
      <c r="AU122" s="92"/>
      <c r="AV122" s="92"/>
      <c r="AW122" s="4"/>
      <c r="AX122" s="4"/>
      <c r="AY122" s="4"/>
      <c r="AZ122" s="4"/>
      <c r="BA122" s="4"/>
      <c r="BB122" s="4"/>
      <c r="BC122" s="4"/>
      <c r="BD122" s="4"/>
      <c r="BH122" s="35"/>
      <c r="BI122" s="35"/>
      <c r="BJ122" s="35"/>
      <c r="BK122" s="35"/>
      <c r="BL122" s="35"/>
      <c r="BT122" s="35"/>
      <c r="BU122" s="35"/>
      <c r="BV122" s="35"/>
      <c r="BW122" s="35"/>
    </row>
    <row r="123" spans="1:75" ht="15.75" customHeight="1">
      <c r="A123" s="31"/>
      <c r="B123" s="4"/>
      <c r="C123" s="4"/>
      <c r="D123" s="4"/>
      <c r="E123" s="4"/>
      <c r="F123" s="66"/>
      <c r="G123" s="92"/>
      <c r="H123" s="92"/>
      <c r="I123" s="92"/>
      <c r="J123" s="92"/>
      <c r="K123" s="92"/>
      <c r="L123" s="92"/>
      <c r="M123" s="66"/>
      <c r="N123" s="92"/>
      <c r="O123" s="92"/>
      <c r="P123" s="92"/>
      <c r="Q123" s="92"/>
      <c r="R123" s="66"/>
      <c r="S123" s="92"/>
      <c r="T123" s="92"/>
      <c r="U123" s="92"/>
      <c r="V123" s="92"/>
      <c r="W123" s="92"/>
      <c r="X123" s="92"/>
      <c r="Y123" s="92"/>
      <c r="Z123" s="66"/>
      <c r="AA123" s="92"/>
      <c r="AB123" s="92"/>
      <c r="AC123" s="92"/>
      <c r="AD123" s="92"/>
      <c r="AE123" s="92"/>
      <c r="AF123" s="92"/>
      <c r="AG123" s="92"/>
      <c r="AH123" s="66"/>
      <c r="AI123" s="92"/>
      <c r="AJ123" s="92"/>
      <c r="AK123" s="92"/>
      <c r="AL123" s="66"/>
      <c r="AM123" s="92"/>
      <c r="AN123" s="92"/>
      <c r="AO123" s="92"/>
      <c r="AP123" s="92"/>
      <c r="AQ123" s="92"/>
      <c r="AR123" s="66"/>
      <c r="AS123" s="92"/>
      <c r="AT123" s="92"/>
      <c r="AU123" s="92"/>
      <c r="AV123" s="92"/>
      <c r="AW123" s="4"/>
      <c r="AX123" s="4"/>
      <c r="AY123" s="4"/>
      <c r="AZ123" s="4"/>
      <c r="BA123" s="4"/>
      <c r="BB123" s="4"/>
      <c r="BC123" s="4"/>
      <c r="BD123" s="4"/>
      <c r="BH123" s="35"/>
      <c r="BI123" s="35"/>
      <c r="BJ123" s="35"/>
      <c r="BK123" s="35"/>
      <c r="BL123" s="35"/>
      <c r="BT123" s="35"/>
      <c r="BU123" s="35"/>
      <c r="BV123" s="35"/>
      <c r="BW123" s="35"/>
    </row>
    <row r="124" spans="1:75" ht="15.75" customHeight="1">
      <c r="A124" s="31"/>
      <c r="B124" s="4"/>
      <c r="C124" s="4"/>
      <c r="D124" s="4"/>
      <c r="E124" s="4"/>
      <c r="F124" s="66"/>
      <c r="G124" s="92"/>
      <c r="H124" s="92"/>
      <c r="I124" s="92"/>
      <c r="J124" s="92"/>
      <c r="K124" s="92"/>
      <c r="L124" s="92"/>
      <c r="M124" s="66"/>
      <c r="N124" s="92"/>
      <c r="O124" s="92"/>
      <c r="P124" s="92"/>
      <c r="Q124" s="92"/>
      <c r="R124" s="66"/>
      <c r="S124" s="92"/>
      <c r="T124" s="92"/>
      <c r="U124" s="92"/>
      <c r="V124" s="92"/>
      <c r="W124" s="92"/>
      <c r="X124" s="92"/>
      <c r="Y124" s="92"/>
      <c r="Z124" s="66"/>
      <c r="AA124" s="92"/>
      <c r="AB124" s="92"/>
      <c r="AC124" s="92"/>
      <c r="AD124" s="92"/>
      <c r="AE124" s="92"/>
      <c r="AF124" s="92"/>
      <c r="AG124" s="92"/>
      <c r="AH124" s="66"/>
      <c r="AI124" s="92"/>
      <c r="AJ124" s="92"/>
      <c r="AK124" s="92"/>
      <c r="AL124" s="66"/>
      <c r="AM124" s="92"/>
      <c r="AN124" s="92"/>
      <c r="AO124" s="92"/>
      <c r="AP124" s="92"/>
      <c r="AQ124" s="92"/>
      <c r="AR124" s="66"/>
      <c r="AS124" s="92"/>
      <c r="AT124" s="92"/>
      <c r="AU124" s="92"/>
      <c r="AV124" s="92"/>
      <c r="AW124" s="4"/>
      <c r="AX124" s="4"/>
      <c r="AY124" s="4"/>
      <c r="AZ124" s="4"/>
      <c r="BA124" s="4"/>
      <c r="BB124" s="4"/>
      <c r="BC124" s="4"/>
      <c r="BD124" s="4"/>
      <c r="BH124" s="35"/>
      <c r="BI124" s="35"/>
      <c r="BJ124" s="35"/>
      <c r="BK124" s="35"/>
      <c r="BL124" s="35"/>
      <c r="BT124" s="35"/>
      <c r="BU124" s="35"/>
      <c r="BV124" s="35"/>
      <c r="BW124" s="35"/>
    </row>
    <row r="125" spans="1:75" ht="15.75" customHeight="1">
      <c r="A125" s="31"/>
      <c r="B125" s="4"/>
      <c r="C125" s="4"/>
      <c r="D125" s="4"/>
      <c r="E125" s="4"/>
      <c r="F125" s="66"/>
      <c r="G125" s="92"/>
      <c r="H125" s="92"/>
      <c r="I125" s="92"/>
      <c r="J125" s="92"/>
      <c r="K125" s="92"/>
      <c r="L125" s="92"/>
      <c r="M125" s="66"/>
      <c r="N125" s="92"/>
      <c r="O125" s="92"/>
      <c r="P125" s="92"/>
      <c r="Q125" s="92"/>
      <c r="R125" s="66"/>
      <c r="S125" s="92"/>
      <c r="T125" s="92"/>
      <c r="U125" s="92"/>
      <c r="V125" s="92"/>
      <c r="W125" s="92"/>
      <c r="X125" s="92"/>
      <c r="Y125" s="92"/>
      <c r="Z125" s="66"/>
      <c r="AA125" s="92"/>
      <c r="AB125" s="92"/>
      <c r="AC125" s="92"/>
      <c r="AD125" s="92"/>
      <c r="AE125" s="92"/>
      <c r="AF125" s="92"/>
      <c r="AG125" s="92"/>
      <c r="AH125" s="66"/>
      <c r="AI125" s="92"/>
      <c r="AJ125" s="92"/>
      <c r="AK125" s="92"/>
      <c r="AL125" s="66"/>
      <c r="AM125" s="92"/>
      <c r="AN125" s="92"/>
      <c r="AO125" s="92"/>
      <c r="AP125" s="92"/>
      <c r="AQ125" s="92"/>
      <c r="AR125" s="66"/>
      <c r="AS125" s="92"/>
      <c r="AT125" s="92"/>
      <c r="AU125" s="92"/>
      <c r="AV125" s="92"/>
      <c r="AW125" s="4"/>
      <c r="AX125" s="4"/>
      <c r="AY125" s="4"/>
      <c r="AZ125" s="4"/>
      <c r="BA125" s="4"/>
      <c r="BB125" s="4"/>
      <c r="BC125" s="4"/>
      <c r="BD125" s="4"/>
      <c r="BH125" s="35"/>
      <c r="BI125" s="35"/>
      <c r="BJ125" s="35"/>
      <c r="BK125" s="35"/>
      <c r="BL125" s="35"/>
      <c r="BT125" s="35"/>
      <c r="BU125" s="35"/>
      <c r="BV125" s="35"/>
      <c r="BW125" s="35"/>
    </row>
    <row r="126" spans="1:75" ht="15.75" customHeight="1">
      <c r="A126" s="31"/>
      <c r="B126" s="4"/>
      <c r="C126" s="4"/>
      <c r="D126" s="4"/>
      <c r="E126" s="4"/>
      <c r="F126" s="66"/>
      <c r="G126" s="92"/>
      <c r="H126" s="92"/>
      <c r="I126" s="92"/>
      <c r="J126" s="92"/>
      <c r="K126" s="92"/>
      <c r="L126" s="92"/>
      <c r="M126" s="66"/>
      <c r="N126" s="92"/>
      <c r="O126" s="92"/>
      <c r="P126" s="92"/>
      <c r="Q126" s="92"/>
      <c r="R126" s="66"/>
      <c r="S126" s="92"/>
      <c r="T126" s="92"/>
      <c r="U126" s="92"/>
      <c r="V126" s="92"/>
      <c r="W126" s="92"/>
      <c r="X126" s="92"/>
      <c r="Y126" s="92"/>
      <c r="Z126" s="66"/>
      <c r="AA126" s="92"/>
      <c r="AB126" s="92"/>
      <c r="AC126" s="92"/>
      <c r="AD126" s="92"/>
      <c r="AE126" s="92"/>
      <c r="AF126" s="92"/>
      <c r="AG126" s="92"/>
      <c r="AH126" s="66"/>
      <c r="AI126" s="92"/>
      <c r="AJ126" s="92"/>
      <c r="AK126" s="92"/>
      <c r="AL126" s="66"/>
      <c r="AM126" s="92"/>
      <c r="AN126" s="92"/>
      <c r="AO126" s="92"/>
      <c r="AP126" s="92"/>
      <c r="AQ126" s="92"/>
      <c r="AR126" s="66"/>
      <c r="AS126" s="92"/>
      <c r="AT126" s="92"/>
      <c r="AU126" s="92"/>
      <c r="AV126" s="92"/>
      <c r="AW126" s="4"/>
      <c r="AX126" s="4"/>
      <c r="AY126" s="4"/>
      <c r="AZ126" s="4"/>
      <c r="BA126" s="4"/>
      <c r="BB126" s="4"/>
      <c r="BC126" s="4"/>
      <c r="BD126" s="4"/>
      <c r="BH126" s="35"/>
      <c r="BI126" s="35"/>
      <c r="BJ126" s="35"/>
      <c r="BK126" s="35"/>
      <c r="BL126" s="35"/>
      <c r="BT126" s="35"/>
      <c r="BU126" s="35"/>
      <c r="BV126" s="35"/>
      <c r="BW126" s="35"/>
    </row>
    <row r="127" spans="1:75" ht="15.75" customHeight="1">
      <c r="A127" s="31"/>
      <c r="B127" s="4"/>
      <c r="C127" s="4"/>
      <c r="D127" s="4"/>
      <c r="E127" s="4"/>
      <c r="F127" s="66"/>
      <c r="G127" s="92"/>
      <c r="H127" s="92"/>
      <c r="I127" s="92"/>
      <c r="J127" s="92"/>
      <c r="K127" s="92"/>
      <c r="L127" s="92"/>
      <c r="M127" s="66"/>
      <c r="N127" s="92"/>
      <c r="O127" s="92"/>
      <c r="P127" s="92"/>
      <c r="Q127" s="92"/>
      <c r="R127" s="66"/>
      <c r="S127" s="92"/>
      <c r="T127" s="92"/>
      <c r="U127" s="92"/>
      <c r="V127" s="92"/>
      <c r="W127" s="92"/>
      <c r="X127" s="92"/>
      <c r="Y127" s="92"/>
      <c r="Z127" s="66"/>
      <c r="AA127" s="92"/>
      <c r="AB127" s="92"/>
      <c r="AC127" s="92"/>
      <c r="AD127" s="92"/>
      <c r="AE127" s="92"/>
      <c r="AF127" s="92"/>
      <c r="AG127" s="92"/>
      <c r="AH127" s="66"/>
      <c r="AI127" s="92"/>
      <c r="AJ127" s="92"/>
      <c r="AK127" s="92"/>
      <c r="AL127" s="66"/>
      <c r="AM127" s="92"/>
      <c r="AN127" s="92"/>
      <c r="AO127" s="92"/>
      <c r="AP127" s="92"/>
      <c r="AQ127" s="92"/>
      <c r="AR127" s="66"/>
      <c r="AS127" s="92"/>
      <c r="AT127" s="92"/>
      <c r="AU127" s="92"/>
      <c r="AV127" s="92"/>
      <c r="AW127" s="4"/>
      <c r="AX127" s="4"/>
      <c r="AY127" s="4"/>
      <c r="AZ127" s="4"/>
      <c r="BA127" s="4"/>
      <c r="BB127" s="4"/>
      <c r="BC127" s="4"/>
      <c r="BD127" s="4"/>
      <c r="BH127" s="35"/>
      <c r="BI127" s="35"/>
      <c r="BJ127" s="35"/>
      <c r="BK127" s="35"/>
      <c r="BL127" s="35"/>
      <c r="BT127" s="35"/>
      <c r="BU127" s="35"/>
      <c r="BV127" s="35"/>
      <c r="BW127" s="35"/>
    </row>
    <row r="128" spans="1:75" ht="15.75" customHeight="1">
      <c r="A128" s="31"/>
      <c r="B128" s="4"/>
      <c r="C128" s="4"/>
      <c r="D128" s="4"/>
      <c r="E128" s="4"/>
      <c r="F128" s="66"/>
      <c r="G128" s="92"/>
      <c r="H128" s="92"/>
      <c r="I128" s="92"/>
      <c r="J128" s="92"/>
      <c r="K128" s="92"/>
      <c r="L128" s="92"/>
      <c r="M128" s="66"/>
      <c r="N128" s="92"/>
      <c r="O128" s="92"/>
      <c r="P128" s="92"/>
      <c r="Q128" s="92"/>
      <c r="R128" s="66"/>
      <c r="S128" s="92"/>
      <c r="T128" s="92"/>
      <c r="U128" s="92"/>
      <c r="V128" s="92"/>
      <c r="W128" s="92"/>
      <c r="X128" s="92"/>
      <c r="Y128" s="92"/>
      <c r="Z128" s="66"/>
      <c r="AA128" s="92"/>
      <c r="AB128" s="92"/>
      <c r="AC128" s="92"/>
      <c r="AD128" s="92"/>
      <c r="AE128" s="92"/>
      <c r="AF128" s="92"/>
      <c r="AG128" s="92"/>
      <c r="AH128" s="66"/>
      <c r="AI128" s="92"/>
      <c r="AJ128" s="92"/>
      <c r="AK128" s="92"/>
      <c r="AL128" s="66"/>
      <c r="AM128" s="92"/>
      <c r="AN128" s="92"/>
      <c r="AO128" s="92"/>
      <c r="AP128" s="92"/>
      <c r="AQ128" s="92"/>
      <c r="AR128" s="66"/>
      <c r="AS128" s="92"/>
      <c r="AT128" s="92"/>
      <c r="AU128" s="92"/>
      <c r="AV128" s="92"/>
      <c r="AW128" s="4"/>
      <c r="AX128" s="4"/>
      <c r="AY128" s="4"/>
      <c r="AZ128" s="4"/>
      <c r="BA128" s="4"/>
      <c r="BB128" s="4"/>
      <c r="BC128" s="4"/>
      <c r="BD128" s="4"/>
      <c r="BH128" s="35"/>
      <c r="BI128" s="35"/>
      <c r="BJ128" s="35"/>
      <c r="BK128" s="35"/>
      <c r="BL128" s="35"/>
      <c r="BT128" s="35"/>
      <c r="BU128" s="35"/>
      <c r="BV128" s="35"/>
      <c r="BW128" s="35"/>
    </row>
    <row r="129" spans="1:75" ht="15.75" customHeight="1">
      <c r="A129" s="31"/>
      <c r="B129" s="4"/>
      <c r="C129" s="4"/>
      <c r="D129" s="4"/>
      <c r="E129" s="4"/>
      <c r="F129" s="66"/>
      <c r="G129" s="92"/>
      <c r="H129" s="92"/>
      <c r="I129" s="92"/>
      <c r="J129" s="92"/>
      <c r="K129" s="92"/>
      <c r="L129" s="92"/>
      <c r="M129" s="66"/>
      <c r="N129" s="92"/>
      <c r="O129" s="92"/>
      <c r="P129" s="92"/>
      <c r="Q129" s="92"/>
      <c r="R129" s="66"/>
      <c r="S129" s="92"/>
      <c r="T129" s="92"/>
      <c r="U129" s="92"/>
      <c r="V129" s="92"/>
      <c r="W129" s="92"/>
      <c r="X129" s="92"/>
      <c r="Y129" s="92"/>
      <c r="Z129" s="66"/>
      <c r="AA129" s="92"/>
      <c r="AB129" s="92"/>
      <c r="AC129" s="92"/>
      <c r="AD129" s="92"/>
      <c r="AE129" s="92"/>
      <c r="AF129" s="92"/>
      <c r="AG129" s="92"/>
      <c r="AH129" s="66"/>
      <c r="AI129" s="92"/>
      <c r="AJ129" s="92"/>
      <c r="AK129" s="92"/>
      <c r="AL129" s="66"/>
      <c r="AM129" s="92"/>
      <c r="AN129" s="92"/>
      <c r="AO129" s="92"/>
      <c r="AP129" s="92"/>
      <c r="AQ129" s="92"/>
      <c r="AR129" s="66"/>
      <c r="AS129" s="92"/>
      <c r="AT129" s="92"/>
      <c r="AU129" s="92"/>
      <c r="AV129" s="92"/>
      <c r="AW129" s="4"/>
      <c r="AX129" s="4"/>
      <c r="AY129" s="4"/>
      <c r="AZ129" s="4"/>
      <c r="BA129" s="4"/>
      <c r="BB129" s="4"/>
      <c r="BC129" s="4"/>
      <c r="BD129" s="4"/>
      <c r="BH129" s="35"/>
      <c r="BI129" s="35"/>
      <c r="BJ129" s="35"/>
      <c r="BK129" s="35"/>
      <c r="BL129" s="35"/>
      <c r="BT129" s="35"/>
      <c r="BU129" s="35"/>
      <c r="BV129" s="35"/>
      <c r="BW129" s="35"/>
    </row>
    <row r="130" spans="1:75" ht="15.75" customHeight="1">
      <c r="A130" s="31"/>
      <c r="B130" s="4"/>
      <c r="C130" s="4"/>
      <c r="D130" s="4"/>
      <c r="E130" s="4"/>
      <c r="F130" s="66"/>
      <c r="G130" s="92"/>
      <c r="H130" s="92"/>
      <c r="I130" s="92"/>
      <c r="J130" s="92"/>
      <c r="K130" s="92"/>
      <c r="L130" s="92"/>
      <c r="M130" s="66"/>
      <c r="N130" s="92"/>
      <c r="O130" s="92"/>
      <c r="P130" s="92"/>
      <c r="Q130" s="92"/>
      <c r="R130" s="66"/>
      <c r="S130" s="92"/>
      <c r="T130" s="92"/>
      <c r="U130" s="92"/>
      <c r="V130" s="92"/>
      <c r="W130" s="92"/>
      <c r="X130" s="92"/>
      <c r="Y130" s="92"/>
      <c r="Z130" s="66"/>
      <c r="AA130" s="92"/>
      <c r="AB130" s="92"/>
      <c r="AC130" s="92"/>
      <c r="AD130" s="92"/>
      <c r="AE130" s="92"/>
      <c r="AF130" s="92"/>
      <c r="AG130" s="92"/>
      <c r="AH130" s="66"/>
      <c r="AI130" s="92"/>
      <c r="AJ130" s="92"/>
      <c r="AK130" s="92"/>
      <c r="AL130" s="66"/>
      <c r="AM130" s="92"/>
      <c r="AN130" s="92"/>
      <c r="AO130" s="92"/>
      <c r="AP130" s="92"/>
      <c r="AQ130" s="92"/>
      <c r="AR130" s="66"/>
      <c r="AS130" s="92"/>
      <c r="AT130" s="92"/>
      <c r="AU130" s="92"/>
      <c r="AV130" s="92"/>
      <c r="AW130" s="4"/>
      <c r="AX130" s="4"/>
      <c r="AY130" s="4"/>
      <c r="AZ130" s="4"/>
      <c r="BA130" s="4"/>
      <c r="BB130" s="4"/>
      <c r="BC130" s="4"/>
      <c r="BD130" s="4"/>
      <c r="BH130" s="35"/>
      <c r="BI130" s="35"/>
      <c r="BJ130" s="35"/>
      <c r="BK130" s="35"/>
      <c r="BL130" s="35"/>
      <c r="BT130" s="35"/>
      <c r="BU130" s="35"/>
      <c r="BV130" s="35"/>
      <c r="BW130" s="35"/>
    </row>
    <row r="131" spans="1:75" ht="15.75" customHeight="1">
      <c r="A131" s="31"/>
      <c r="B131" s="4"/>
      <c r="C131" s="4"/>
      <c r="D131" s="4"/>
      <c r="E131" s="4"/>
      <c r="F131" s="66"/>
      <c r="G131" s="92"/>
      <c r="H131" s="92"/>
      <c r="I131" s="92"/>
      <c r="J131" s="92"/>
      <c r="K131" s="92"/>
      <c r="L131" s="92"/>
      <c r="M131" s="66"/>
      <c r="N131" s="92"/>
      <c r="O131" s="92"/>
      <c r="P131" s="92"/>
      <c r="Q131" s="92"/>
      <c r="R131" s="66"/>
      <c r="S131" s="92"/>
      <c r="T131" s="92"/>
      <c r="U131" s="92"/>
      <c r="V131" s="92"/>
      <c r="W131" s="92"/>
      <c r="X131" s="92"/>
      <c r="Y131" s="92"/>
      <c r="Z131" s="66"/>
      <c r="AA131" s="92"/>
      <c r="AB131" s="92"/>
      <c r="AC131" s="92"/>
      <c r="AD131" s="92"/>
      <c r="AE131" s="92"/>
      <c r="AF131" s="92"/>
      <c r="AG131" s="92"/>
      <c r="AH131" s="66"/>
      <c r="AI131" s="92"/>
      <c r="AJ131" s="92"/>
      <c r="AK131" s="92"/>
      <c r="AL131" s="66"/>
      <c r="AM131" s="92"/>
      <c r="AN131" s="92"/>
      <c r="AO131" s="92"/>
      <c r="AP131" s="92"/>
      <c r="AQ131" s="92"/>
      <c r="AR131" s="66"/>
      <c r="AS131" s="92"/>
      <c r="AT131" s="92"/>
      <c r="AU131" s="92"/>
      <c r="AV131" s="92"/>
      <c r="AW131" s="4"/>
      <c r="AX131" s="4"/>
      <c r="AY131" s="4"/>
      <c r="AZ131" s="4"/>
      <c r="BA131" s="4"/>
      <c r="BB131" s="4"/>
      <c r="BC131" s="4"/>
      <c r="BD131" s="4"/>
      <c r="BH131" s="35"/>
      <c r="BI131" s="35"/>
      <c r="BJ131" s="35"/>
      <c r="BK131" s="35"/>
      <c r="BL131" s="35"/>
      <c r="BT131" s="35"/>
      <c r="BU131" s="35"/>
      <c r="BV131" s="35"/>
      <c r="BW131" s="35"/>
    </row>
    <row r="132" spans="1:75" ht="15.75" customHeight="1">
      <c r="A132" s="31"/>
      <c r="B132" s="4"/>
      <c r="C132" s="4"/>
      <c r="D132" s="4"/>
      <c r="E132" s="4"/>
      <c r="F132" s="66"/>
      <c r="G132" s="92"/>
      <c r="H132" s="92"/>
      <c r="I132" s="92"/>
      <c r="J132" s="92"/>
      <c r="K132" s="92"/>
      <c r="L132" s="92"/>
      <c r="M132" s="66"/>
      <c r="N132" s="92"/>
      <c r="O132" s="92"/>
      <c r="P132" s="92"/>
      <c r="Q132" s="92"/>
      <c r="R132" s="66"/>
      <c r="S132" s="92"/>
      <c r="T132" s="92"/>
      <c r="U132" s="92"/>
      <c r="V132" s="92"/>
      <c r="W132" s="92"/>
      <c r="X132" s="92"/>
      <c r="Y132" s="92"/>
      <c r="Z132" s="66"/>
      <c r="AA132" s="92"/>
      <c r="AB132" s="92"/>
      <c r="AC132" s="92"/>
      <c r="AD132" s="92"/>
      <c r="AE132" s="92"/>
      <c r="AF132" s="92"/>
      <c r="AG132" s="92"/>
      <c r="AH132" s="66"/>
      <c r="AI132" s="92"/>
      <c r="AJ132" s="92"/>
      <c r="AK132" s="92"/>
      <c r="AL132" s="66"/>
      <c r="AM132" s="92"/>
      <c r="AN132" s="92"/>
      <c r="AO132" s="92"/>
      <c r="AP132" s="92"/>
      <c r="AQ132" s="92"/>
      <c r="AR132" s="66"/>
      <c r="AS132" s="92"/>
      <c r="AT132" s="92"/>
      <c r="AU132" s="92"/>
      <c r="AV132" s="92"/>
      <c r="AW132" s="4"/>
      <c r="AX132" s="4"/>
      <c r="AY132" s="4"/>
      <c r="AZ132" s="4"/>
      <c r="BA132" s="4"/>
      <c r="BB132" s="4"/>
      <c r="BC132" s="4"/>
      <c r="BD132" s="4"/>
      <c r="BH132" s="35"/>
      <c r="BI132" s="35"/>
      <c r="BJ132" s="35"/>
      <c r="BK132" s="35"/>
      <c r="BL132" s="35"/>
      <c r="BT132" s="35"/>
      <c r="BU132" s="35"/>
      <c r="BV132" s="35"/>
      <c r="BW132" s="35"/>
    </row>
    <row r="133" spans="1:75" ht="15.75" customHeight="1">
      <c r="A133" s="31"/>
      <c r="B133" s="4"/>
      <c r="C133" s="4"/>
      <c r="D133" s="4"/>
      <c r="E133" s="4"/>
      <c r="F133" s="66"/>
      <c r="G133" s="92"/>
      <c r="H133" s="92"/>
      <c r="I133" s="92"/>
      <c r="J133" s="92"/>
      <c r="K133" s="92"/>
      <c r="L133" s="92"/>
      <c r="M133" s="66"/>
      <c r="N133" s="92"/>
      <c r="O133" s="92"/>
      <c r="P133" s="92"/>
      <c r="Q133" s="92"/>
      <c r="R133" s="66"/>
      <c r="S133" s="92"/>
      <c r="T133" s="92"/>
      <c r="U133" s="92"/>
      <c r="V133" s="92"/>
      <c r="W133" s="92"/>
      <c r="X133" s="92"/>
      <c r="Y133" s="92"/>
      <c r="Z133" s="66"/>
      <c r="AA133" s="92"/>
      <c r="AB133" s="92"/>
      <c r="AC133" s="92"/>
      <c r="AD133" s="92"/>
      <c r="AE133" s="92"/>
      <c r="AF133" s="92"/>
      <c r="AG133" s="92"/>
      <c r="AH133" s="66"/>
      <c r="AI133" s="92"/>
      <c r="AJ133" s="92"/>
      <c r="AK133" s="92"/>
      <c r="AL133" s="66"/>
      <c r="AM133" s="92"/>
      <c r="AN133" s="92"/>
      <c r="AO133" s="92"/>
      <c r="AP133" s="92"/>
      <c r="AQ133" s="92"/>
      <c r="AR133" s="66"/>
      <c r="AS133" s="92"/>
      <c r="AT133" s="92"/>
      <c r="AU133" s="92"/>
      <c r="AV133" s="92"/>
      <c r="AW133" s="4"/>
      <c r="AX133" s="4"/>
      <c r="AY133" s="4"/>
      <c r="AZ133" s="4"/>
      <c r="BA133" s="4"/>
      <c r="BB133" s="4"/>
      <c r="BC133" s="4"/>
      <c r="BD133" s="4"/>
      <c r="BH133" s="35"/>
      <c r="BI133" s="35"/>
      <c r="BJ133" s="35"/>
      <c r="BK133" s="35"/>
      <c r="BL133" s="35"/>
      <c r="BT133" s="35"/>
      <c r="BU133" s="35"/>
      <c r="BV133" s="35"/>
      <c r="BW133" s="35"/>
    </row>
    <row r="134" spans="1:75" ht="15.75" customHeight="1">
      <c r="A134" s="31"/>
      <c r="B134" s="4"/>
      <c r="C134" s="4"/>
      <c r="D134" s="4"/>
      <c r="E134" s="4"/>
      <c r="F134" s="66"/>
      <c r="G134" s="92"/>
      <c r="H134" s="92"/>
      <c r="I134" s="92"/>
      <c r="J134" s="92"/>
      <c r="K134" s="92"/>
      <c r="L134" s="92"/>
      <c r="M134" s="66"/>
      <c r="N134" s="92"/>
      <c r="O134" s="92"/>
      <c r="P134" s="92"/>
      <c r="Q134" s="92"/>
      <c r="R134" s="66"/>
      <c r="S134" s="92"/>
      <c r="T134" s="92"/>
      <c r="U134" s="92"/>
      <c r="V134" s="92"/>
      <c r="W134" s="92"/>
      <c r="X134" s="92"/>
      <c r="Y134" s="92"/>
      <c r="Z134" s="66"/>
      <c r="AA134" s="92"/>
      <c r="AB134" s="92"/>
      <c r="AC134" s="92"/>
      <c r="AD134" s="92"/>
      <c r="AE134" s="92"/>
      <c r="AF134" s="92"/>
      <c r="AG134" s="92"/>
      <c r="AH134" s="66"/>
      <c r="AI134" s="92"/>
      <c r="AJ134" s="92"/>
      <c r="AK134" s="92"/>
      <c r="AL134" s="66"/>
      <c r="AM134" s="92"/>
      <c r="AN134" s="92"/>
      <c r="AO134" s="92"/>
      <c r="AP134" s="92"/>
      <c r="AQ134" s="92"/>
      <c r="AR134" s="66"/>
      <c r="AS134" s="92"/>
      <c r="AT134" s="92"/>
      <c r="AU134" s="92"/>
      <c r="AV134" s="92"/>
      <c r="AW134" s="4"/>
      <c r="AX134" s="4"/>
      <c r="AY134" s="4"/>
      <c r="AZ134" s="4"/>
      <c r="BA134" s="4"/>
      <c r="BB134" s="4"/>
      <c r="BC134" s="4"/>
      <c r="BD134" s="4"/>
      <c r="BH134" s="35"/>
      <c r="BI134" s="35"/>
      <c r="BJ134" s="35"/>
      <c r="BK134" s="35"/>
      <c r="BL134" s="35"/>
      <c r="BT134" s="35"/>
      <c r="BU134" s="35"/>
      <c r="BV134" s="35"/>
      <c r="BW134" s="35"/>
    </row>
    <row r="135" spans="1:75" ht="15.75" customHeight="1">
      <c r="A135" s="31"/>
      <c r="B135" s="4"/>
      <c r="C135" s="4"/>
      <c r="D135" s="4"/>
      <c r="E135" s="4"/>
      <c r="F135" s="66"/>
      <c r="G135" s="92"/>
      <c r="H135" s="92"/>
      <c r="I135" s="92"/>
      <c r="J135" s="92"/>
      <c r="K135" s="92"/>
      <c r="L135" s="92"/>
      <c r="M135" s="66"/>
      <c r="N135" s="92"/>
      <c r="O135" s="92"/>
      <c r="P135" s="92"/>
      <c r="Q135" s="92"/>
      <c r="R135" s="66"/>
      <c r="S135" s="92"/>
      <c r="T135" s="92"/>
      <c r="U135" s="92"/>
      <c r="V135" s="92"/>
      <c r="W135" s="92"/>
      <c r="X135" s="92"/>
      <c r="Y135" s="92"/>
      <c r="Z135" s="66"/>
      <c r="AA135" s="92"/>
      <c r="AB135" s="92"/>
      <c r="AC135" s="92"/>
      <c r="AD135" s="92"/>
      <c r="AE135" s="92"/>
      <c r="AF135" s="92"/>
      <c r="AG135" s="92"/>
      <c r="AH135" s="66"/>
      <c r="AI135" s="92"/>
      <c r="AJ135" s="92"/>
      <c r="AK135" s="92"/>
      <c r="AL135" s="66"/>
      <c r="AM135" s="92"/>
      <c r="AN135" s="92"/>
      <c r="AO135" s="92"/>
      <c r="AP135" s="92"/>
      <c r="AQ135" s="92"/>
      <c r="AR135" s="66"/>
      <c r="AS135" s="92"/>
      <c r="AT135" s="92"/>
      <c r="AU135" s="92"/>
      <c r="AV135" s="92"/>
      <c r="AW135" s="4"/>
      <c r="AX135" s="4"/>
      <c r="AY135" s="4"/>
      <c r="AZ135" s="4"/>
      <c r="BA135" s="4"/>
      <c r="BB135" s="4"/>
      <c r="BC135" s="4"/>
      <c r="BD135" s="4"/>
      <c r="BH135" s="35"/>
      <c r="BI135" s="35"/>
      <c r="BJ135" s="35"/>
      <c r="BK135" s="35"/>
      <c r="BL135" s="35"/>
      <c r="BT135" s="35"/>
      <c r="BU135" s="35"/>
      <c r="BV135" s="35"/>
      <c r="BW135" s="35"/>
    </row>
    <row r="136" spans="1:75" ht="15.75" customHeight="1">
      <c r="A136" s="31"/>
      <c r="B136" s="4"/>
      <c r="C136" s="4"/>
      <c r="D136" s="4"/>
      <c r="E136" s="4"/>
      <c r="F136" s="66"/>
      <c r="G136" s="92"/>
      <c r="H136" s="92"/>
      <c r="I136" s="92"/>
      <c r="J136" s="92"/>
      <c r="K136" s="92"/>
      <c r="L136" s="92"/>
      <c r="M136" s="66"/>
      <c r="N136" s="92"/>
      <c r="O136" s="92"/>
      <c r="P136" s="92"/>
      <c r="Q136" s="92"/>
      <c r="R136" s="66"/>
      <c r="S136" s="92"/>
      <c r="T136" s="92"/>
      <c r="U136" s="92"/>
      <c r="V136" s="92"/>
      <c r="W136" s="92"/>
      <c r="X136" s="92"/>
      <c r="Y136" s="92"/>
      <c r="Z136" s="66"/>
      <c r="AA136" s="92"/>
      <c r="AB136" s="92"/>
      <c r="AC136" s="92"/>
      <c r="AD136" s="92"/>
      <c r="AE136" s="92"/>
      <c r="AF136" s="92"/>
      <c r="AG136" s="92"/>
      <c r="AH136" s="66"/>
      <c r="AI136" s="92"/>
      <c r="AJ136" s="92"/>
      <c r="AK136" s="92"/>
      <c r="AL136" s="66"/>
      <c r="AM136" s="92"/>
      <c r="AN136" s="92"/>
      <c r="AO136" s="92"/>
      <c r="AP136" s="92"/>
      <c r="AQ136" s="92"/>
      <c r="AR136" s="66"/>
      <c r="AS136" s="92"/>
      <c r="AT136" s="92"/>
      <c r="AU136" s="92"/>
      <c r="AV136" s="92"/>
      <c r="AW136" s="4"/>
      <c r="AX136" s="4"/>
      <c r="AY136" s="4"/>
      <c r="AZ136" s="4"/>
      <c r="BA136" s="4"/>
      <c r="BB136" s="4"/>
      <c r="BC136" s="4"/>
      <c r="BD136" s="4"/>
      <c r="BH136" s="35"/>
      <c r="BI136" s="35"/>
      <c r="BJ136" s="35"/>
      <c r="BK136" s="35"/>
      <c r="BL136" s="35"/>
      <c r="BT136" s="35"/>
      <c r="BU136" s="35"/>
      <c r="BV136" s="35"/>
      <c r="BW136" s="35"/>
    </row>
    <row r="137" spans="1:75" ht="15.75" customHeight="1">
      <c r="A137" s="31"/>
      <c r="B137" s="4"/>
      <c r="C137" s="4"/>
      <c r="D137" s="4"/>
      <c r="E137" s="4"/>
      <c r="F137" s="66"/>
      <c r="G137" s="92"/>
      <c r="H137" s="92"/>
      <c r="I137" s="92"/>
      <c r="J137" s="92"/>
      <c r="K137" s="92"/>
      <c r="L137" s="92"/>
      <c r="M137" s="66"/>
      <c r="N137" s="92"/>
      <c r="O137" s="92"/>
      <c r="P137" s="92"/>
      <c r="Q137" s="92"/>
      <c r="R137" s="66"/>
      <c r="S137" s="92"/>
      <c r="T137" s="92"/>
      <c r="U137" s="92"/>
      <c r="V137" s="92"/>
      <c r="W137" s="92"/>
      <c r="X137" s="92"/>
      <c r="Y137" s="92"/>
      <c r="Z137" s="66"/>
      <c r="AA137" s="92"/>
      <c r="AB137" s="92"/>
      <c r="AC137" s="92"/>
      <c r="AD137" s="92"/>
      <c r="AE137" s="92"/>
      <c r="AF137" s="92"/>
      <c r="AG137" s="92"/>
      <c r="AH137" s="66"/>
      <c r="AI137" s="92"/>
      <c r="AJ137" s="92"/>
      <c r="AK137" s="92"/>
      <c r="AL137" s="66"/>
      <c r="AM137" s="92"/>
      <c r="AN137" s="92"/>
      <c r="AO137" s="92"/>
      <c r="AP137" s="92"/>
      <c r="AQ137" s="92"/>
      <c r="AR137" s="66"/>
      <c r="AS137" s="92"/>
      <c r="AT137" s="92"/>
      <c r="AU137" s="92"/>
      <c r="AV137" s="92"/>
      <c r="AW137" s="4"/>
      <c r="AX137" s="4"/>
      <c r="AY137" s="4"/>
      <c r="AZ137" s="4"/>
      <c r="BA137" s="4"/>
      <c r="BB137" s="4"/>
      <c r="BC137" s="4"/>
      <c r="BD137" s="4"/>
      <c r="BH137" s="35"/>
      <c r="BI137" s="35"/>
      <c r="BJ137" s="35"/>
      <c r="BK137" s="35"/>
      <c r="BL137" s="35"/>
      <c r="BT137" s="35"/>
      <c r="BU137" s="35"/>
      <c r="BV137" s="35"/>
      <c r="BW137" s="35"/>
    </row>
    <row r="138" spans="1:75" ht="15.75" customHeight="1">
      <c r="A138" s="31"/>
      <c r="B138" s="4"/>
      <c r="C138" s="4"/>
      <c r="D138" s="4"/>
      <c r="E138" s="4"/>
      <c r="F138" s="66"/>
      <c r="G138" s="92"/>
      <c r="H138" s="92"/>
      <c r="I138" s="92"/>
      <c r="J138" s="92"/>
      <c r="K138" s="92"/>
      <c r="L138" s="92"/>
      <c r="M138" s="66"/>
      <c r="N138" s="92"/>
      <c r="O138" s="92"/>
      <c r="P138" s="92"/>
      <c r="Q138" s="92"/>
      <c r="R138" s="66"/>
      <c r="S138" s="92"/>
      <c r="T138" s="92"/>
      <c r="U138" s="92"/>
      <c r="V138" s="92"/>
      <c r="W138" s="92"/>
      <c r="X138" s="92"/>
      <c r="Y138" s="92"/>
      <c r="Z138" s="66"/>
      <c r="AA138" s="92"/>
      <c r="AB138" s="92"/>
      <c r="AC138" s="92"/>
      <c r="AD138" s="92"/>
      <c r="AE138" s="92"/>
      <c r="AF138" s="92"/>
      <c r="AG138" s="92"/>
      <c r="AH138" s="66"/>
      <c r="AI138" s="92"/>
      <c r="AJ138" s="92"/>
      <c r="AK138" s="92"/>
      <c r="AL138" s="66"/>
      <c r="AM138" s="92"/>
      <c r="AN138" s="92"/>
      <c r="AO138" s="92"/>
      <c r="AP138" s="92"/>
      <c r="AQ138" s="92"/>
      <c r="AR138" s="66"/>
      <c r="AS138" s="92"/>
      <c r="AT138" s="92"/>
      <c r="AU138" s="92"/>
      <c r="AV138" s="92"/>
      <c r="AW138" s="4"/>
      <c r="AX138" s="4"/>
      <c r="AY138" s="4"/>
      <c r="AZ138" s="4"/>
      <c r="BA138" s="4"/>
      <c r="BB138" s="4"/>
      <c r="BC138" s="4"/>
      <c r="BD138" s="4"/>
      <c r="BH138" s="35"/>
      <c r="BI138" s="35"/>
      <c r="BJ138" s="35"/>
      <c r="BK138" s="35"/>
      <c r="BL138" s="35"/>
      <c r="BT138" s="35"/>
      <c r="BU138" s="35"/>
      <c r="BV138" s="35"/>
      <c r="BW138" s="35"/>
    </row>
    <row r="139" spans="1:75" ht="15.75" customHeight="1">
      <c r="A139" s="31"/>
      <c r="B139" s="4"/>
      <c r="C139" s="4"/>
      <c r="D139" s="4"/>
      <c r="E139" s="4"/>
      <c r="F139" s="66"/>
      <c r="G139" s="92"/>
      <c r="H139" s="92"/>
      <c r="I139" s="92"/>
      <c r="J139" s="92"/>
      <c r="K139" s="92"/>
      <c r="L139" s="92"/>
      <c r="M139" s="66"/>
      <c r="N139" s="92"/>
      <c r="O139" s="92"/>
      <c r="P139" s="92"/>
      <c r="Q139" s="92"/>
      <c r="R139" s="66"/>
      <c r="S139" s="92"/>
      <c r="T139" s="92"/>
      <c r="U139" s="92"/>
      <c r="V139" s="92"/>
      <c r="W139" s="92"/>
      <c r="X139" s="92"/>
      <c r="Y139" s="92"/>
      <c r="Z139" s="66"/>
      <c r="AA139" s="92"/>
      <c r="AB139" s="92"/>
      <c r="AC139" s="92"/>
      <c r="AD139" s="92"/>
      <c r="AE139" s="92"/>
      <c r="AF139" s="92"/>
      <c r="AG139" s="92"/>
      <c r="AH139" s="66"/>
      <c r="AI139" s="92"/>
      <c r="AJ139" s="92"/>
      <c r="AK139" s="92"/>
      <c r="AL139" s="66"/>
      <c r="AM139" s="92"/>
      <c r="AN139" s="92"/>
      <c r="AO139" s="92"/>
      <c r="AP139" s="92"/>
      <c r="AQ139" s="92"/>
      <c r="AR139" s="66"/>
      <c r="AS139" s="92"/>
      <c r="AT139" s="92"/>
      <c r="AU139" s="92"/>
      <c r="AV139" s="92"/>
      <c r="AW139" s="4"/>
      <c r="AX139" s="4"/>
      <c r="AY139" s="4"/>
      <c r="AZ139" s="4"/>
      <c r="BA139" s="4"/>
      <c r="BB139" s="4"/>
      <c r="BC139" s="4"/>
      <c r="BD139" s="4"/>
      <c r="BH139" s="35"/>
      <c r="BI139" s="35"/>
      <c r="BJ139" s="35"/>
      <c r="BK139" s="35"/>
      <c r="BL139" s="35"/>
      <c r="BT139" s="35"/>
      <c r="BU139" s="35"/>
      <c r="BV139" s="35"/>
      <c r="BW139" s="35"/>
    </row>
    <row r="140" spans="1:75" ht="15.75" customHeight="1">
      <c r="A140" s="31"/>
      <c r="B140" s="4"/>
      <c r="C140" s="4"/>
      <c r="D140" s="4"/>
      <c r="E140" s="4"/>
      <c r="F140" s="66"/>
      <c r="G140" s="92"/>
      <c r="H140" s="92"/>
      <c r="I140" s="92"/>
      <c r="J140" s="92"/>
      <c r="K140" s="92"/>
      <c r="L140" s="92"/>
      <c r="M140" s="66"/>
      <c r="N140" s="92"/>
      <c r="O140" s="92"/>
      <c r="P140" s="92"/>
      <c r="Q140" s="92"/>
      <c r="R140" s="66"/>
      <c r="S140" s="92"/>
      <c r="T140" s="92"/>
      <c r="U140" s="92"/>
      <c r="V140" s="92"/>
      <c r="W140" s="92"/>
      <c r="X140" s="92"/>
      <c r="Y140" s="92"/>
      <c r="Z140" s="66"/>
      <c r="AA140" s="92"/>
      <c r="AB140" s="92"/>
      <c r="AC140" s="92"/>
      <c r="AD140" s="92"/>
      <c r="AE140" s="92"/>
      <c r="AF140" s="92"/>
      <c r="AG140" s="92"/>
      <c r="AH140" s="66"/>
      <c r="AI140" s="92"/>
      <c r="AJ140" s="92"/>
      <c r="AK140" s="92"/>
      <c r="AL140" s="66"/>
      <c r="AM140" s="92"/>
      <c r="AN140" s="92"/>
      <c r="AO140" s="92"/>
      <c r="AP140" s="92"/>
      <c r="AQ140" s="92"/>
      <c r="AR140" s="66"/>
      <c r="AS140" s="92"/>
      <c r="AT140" s="92"/>
      <c r="AU140" s="92"/>
      <c r="AV140" s="92"/>
      <c r="AW140" s="4"/>
      <c r="AX140" s="4"/>
      <c r="AY140" s="4"/>
      <c r="AZ140" s="4"/>
      <c r="BA140" s="4"/>
      <c r="BB140" s="4"/>
      <c r="BC140" s="4"/>
      <c r="BD140" s="4"/>
      <c r="BH140" s="35"/>
      <c r="BI140" s="35"/>
      <c r="BJ140" s="35"/>
      <c r="BK140" s="35"/>
      <c r="BL140" s="35"/>
      <c r="BT140" s="35"/>
      <c r="BU140" s="35"/>
      <c r="BV140" s="35"/>
      <c r="BW140" s="35"/>
    </row>
    <row r="141" spans="1:75" ht="15.75" customHeight="1">
      <c r="A141" s="31"/>
      <c r="B141" s="4"/>
      <c r="C141" s="4"/>
      <c r="D141" s="4"/>
      <c r="E141" s="4"/>
      <c r="F141" s="66"/>
      <c r="G141" s="92"/>
      <c r="H141" s="92"/>
      <c r="I141" s="92"/>
      <c r="J141" s="92"/>
      <c r="K141" s="92"/>
      <c r="L141" s="92"/>
      <c r="M141" s="66"/>
      <c r="N141" s="92"/>
      <c r="O141" s="92"/>
      <c r="P141" s="92"/>
      <c r="Q141" s="92"/>
      <c r="R141" s="66"/>
      <c r="S141" s="92"/>
      <c r="T141" s="92"/>
      <c r="U141" s="92"/>
      <c r="V141" s="92"/>
      <c r="W141" s="92"/>
      <c r="X141" s="92"/>
      <c r="Y141" s="92"/>
      <c r="Z141" s="66"/>
      <c r="AA141" s="92"/>
      <c r="AB141" s="92"/>
      <c r="AC141" s="92"/>
      <c r="AD141" s="92"/>
      <c r="AE141" s="92"/>
      <c r="AF141" s="92"/>
      <c r="AG141" s="92"/>
      <c r="AH141" s="66"/>
      <c r="AI141" s="92"/>
      <c r="AJ141" s="92"/>
      <c r="AK141" s="92"/>
      <c r="AL141" s="66"/>
      <c r="AM141" s="92"/>
      <c r="AN141" s="92"/>
      <c r="AO141" s="92"/>
      <c r="AP141" s="92"/>
      <c r="AQ141" s="92"/>
      <c r="AR141" s="66"/>
      <c r="AS141" s="92"/>
      <c r="AT141" s="92"/>
      <c r="AU141" s="92"/>
      <c r="AV141" s="92"/>
      <c r="AW141" s="4"/>
      <c r="AX141" s="4"/>
      <c r="AY141" s="4"/>
      <c r="AZ141" s="4"/>
      <c r="BA141" s="4"/>
      <c r="BB141" s="4"/>
      <c r="BC141" s="4"/>
      <c r="BD141" s="4"/>
      <c r="BH141" s="35"/>
      <c r="BI141" s="35"/>
      <c r="BJ141" s="35"/>
      <c r="BK141" s="35"/>
      <c r="BL141" s="35"/>
      <c r="BT141" s="35"/>
      <c r="BU141" s="35"/>
      <c r="BV141" s="35"/>
      <c r="BW141" s="35"/>
    </row>
    <row r="142" spans="1:75" ht="15.75" customHeight="1">
      <c r="A142" s="31"/>
      <c r="B142" s="4"/>
      <c r="C142" s="4"/>
      <c r="D142" s="4"/>
      <c r="E142" s="4"/>
      <c r="F142" s="66"/>
      <c r="G142" s="92"/>
      <c r="H142" s="92"/>
      <c r="I142" s="92"/>
      <c r="J142" s="92"/>
      <c r="K142" s="92"/>
      <c r="L142" s="92"/>
      <c r="M142" s="66"/>
      <c r="N142" s="92"/>
      <c r="O142" s="92"/>
      <c r="P142" s="92"/>
      <c r="Q142" s="92"/>
      <c r="R142" s="66"/>
      <c r="S142" s="92"/>
      <c r="T142" s="92"/>
      <c r="U142" s="92"/>
      <c r="V142" s="92"/>
      <c r="W142" s="92"/>
      <c r="X142" s="92"/>
      <c r="Y142" s="92"/>
      <c r="Z142" s="66"/>
      <c r="AA142" s="92"/>
      <c r="AB142" s="92"/>
      <c r="AC142" s="92"/>
      <c r="AD142" s="92"/>
      <c r="AE142" s="92"/>
      <c r="AF142" s="92"/>
      <c r="AG142" s="92"/>
      <c r="AH142" s="66"/>
      <c r="AI142" s="92"/>
      <c r="AJ142" s="92"/>
      <c r="AK142" s="92"/>
      <c r="AL142" s="66"/>
      <c r="AM142" s="92"/>
      <c r="AN142" s="92"/>
      <c r="AO142" s="92"/>
      <c r="AP142" s="92"/>
      <c r="AQ142" s="92"/>
      <c r="AR142" s="66"/>
      <c r="AS142" s="92"/>
      <c r="AT142" s="92"/>
      <c r="AU142" s="92"/>
      <c r="AV142" s="92"/>
      <c r="AW142" s="4"/>
      <c r="AX142" s="4"/>
      <c r="AY142" s="4"/>
      <c r="AZ142" s="4"/>
      <c r="BA142" s="4"/>
      <c r="BB142" s="4"/>
      <c r="BC142" s="4"/>
      <c r="BD142" s="4"/>
      <c r="BH142" s="35"/>
      <c r="BI142" s="35"/>
      <c r="BJ142" s="35"/>
      <c r="BK142" s="35"/>
      <c r="BL142" s="35"/>
      <c r="BT142" s="35"/>
      <c r="BU142" s="35"/>
      <c r="BV142" s="35"/>
      <c r="BW142" s="35"/>
    </row>
    <row r="143" spans="1:75" ht="15.75" customHeight="1">
      <c r="A143" s="31"/>
      <c r="B143" s="4"/>
      <c r="C143" s="4"/>
      <c r="D143" s="4"/>
      <c r="E143" s="4"/>
      <c r="F143" s="66"/>
      <c r="G143" s="92"/>
      <c r="H143" s="92"/>
      <c r="I143" s="92"/>
      <c r="J143" s="92"/>
      <c r="K143" s="92"/>
      <c r="L143" s="92"/>
      <c r="M143" s="66"/>
      <c r="N143" s="92"/>
      <c r="O143" s="92"/>
      <c r="P143" s="92"/>
      <c r="Q143" s="92"/>
      <c r="R143" s="66"/>
      <c r="S143" s="92"/>
      <c r="T143" s="92"/>
      <c r="U143" s="92"/>
      <c r="V143" s="92"/>
      <c r="W143" s="92"/>
      <c r="X143" s="92"/>
      <c r="Y143" s="92"/>
      <c r="Z143" s="66"/>
      <c r="AA143" s="92"/>
      <c r="AB143" s="92"/>
      <c r="AC143" s="92"/>
      <c r="AD143" s="92"/>
      <c r="AE143" s="92"/>
      <c r="AF143" s="92"/>
      <c r="AG143" s="92"/>
      <c r="AH143" s="66"/>
      <c r="AI143" s="92"/>
      <c r="AJ143" s="92"/>
      <c r="AK143" s="92"/>
      <c r="AL143" s="66"/>
      <c r="AM143" s="92"/>
      <c r="AN143" s="92"/>
      <c r="AO143" s="92"/>
      <c r="AP143" s="92"/>
      <c r="AQ143" s="92"/>
      <c r="AR143" s="66"/>
      <c r="AS143" s="92"/>
      <c r="AT143" s="92"/>
      <c r="AU143" s="92"/>
      <c r="AV143" s="92"/>
      <c r="AW143" s="4"/>
      <c r="AX143" s="4"/>
      <c r="AY143" s="4"/>
      <c r="AZ143" s="4"/>
      <c r="BA143" s="4"/>
      <c r="BB143" s="4"/>
      <c r="BC143" s="4"/>
      <c r="BD143" s="4"/>
      <c r="BH143" s="35"/>
      <c r="BI143" s="35"/>
      <c r="BJ143" s="35"/>
      <c r="BK143" s="35"/>
      <c r="BL143" s="35"/>
      <c r="BT143" s="35"/>
      <c r="BU143" s="35"/>
      <c r="BV143" s="35"/>
      <c r="BW143" s="35"/>
    </row>
    <row r="144" spans="1:75" ht="15.75" customHeight="1">
      <c r="A144" s="31"/>
      <c r="B144" s="4"/>
      <c r="C144" s="4"/>
      <c r="D144" s="4"/>
      <c r="E144" s="4"/>
      <c r="F144" s="66"/>
      <c r="G144" s="92"/>
      <c r="H144" s="92"/>
      <c r="I144" s="92"/>
      <c r="J144" s="92"/>
      <c r="K144" s="92"/>
      <c r="L144" s="92"/>
      <c r="M144" s="66"/>
      <c r="N144" s="92"/>
      <c r="O144" s="92"/>
      <c r="P144" s="92"/>
      <c r="Q144" s="92"/>
      <c r="R144" s="66"/>
      <c r="S144" s="92"/>
      <c r="T144" s="92"/>
      <c r="U144" s="92"/>
      <c r="V144" s="92"/>
      <c r="W144" s="92"/>
      <c r="X144" s="92"/>
      <c r="Y144" s="92"/>
      <c r="Z144" s="66"/>
      <c r="AA144" s="92"/>
      <c r="AB144" s="92"/>
      <c r="AC144" s="92"/>
      <c r="AD144" s="92"/>
      <c r="AE144" s="92"/>
      <c r="AF144" s="92"/>
      <c r="AG144" s="92"/>
      <c r="AH144" s="66"/>
      <c r="AI144" s="92"/>
      <c r="AJ144" s="92"/>
      <c r="AK144" s="92"/>
      <c r="AL144" s="66"/>
      <c r="AM144" s="92"/>
      <c r="AN144" s="92"/>
      <c r="AO144" s="92"/>
      <c r="AP144" s="92"/>
      <c r="AQ144" s="92"/>
      <c r="AR144" s="66"/>
      <c r="AS144" s="92"/>
      <c r="AT144" s="92"/>
      <c r="AU144" s="92"/>
      <c r="AV144" s="92"/>
      <c r="AW144" s="4"/>
      <c r="AX144" s="4"/>
      <c r="AY144" s="4"/>
      <c r="AZ144" s="4"/>
      <c r="BA144" s="4"/>
      <c r="BB144" s="4"/>
      <c r="BC144" s="4"/>
      <c r="BD144" s="4"/>
      <c r="BH144" s="35"/>
      <c r="BI144" s="35"/>
      <c r="BJ144" s="35"/>
      <c r="BK144" s="35"/>
      <c r="BL144" s="35"/>
      <c r="BT144" s="35"/>
      <c r="BU144" s="35"/>
      <c r="BV144" s="35"/>
      <c r="BW144" s="35"/>
    </row>
    <row r="145" spans="1:75" ht="15.75" customHeight="1">
      <c r="A145" s="31"/>
      <c r="B145" s="4"/>
      <c r="C145" s="4"/>
      <c r="D145" s="4"/>
      <c r="E145" s="4"/>
      <c r="F145" s="66"/>
      <c r="G145" s="92"/>
      <c r="H145" s="92"/>
      <c r="I145" s="92"/>
      <c r="J145" s="92"/>
      <c r="K145" s="92"/>
      <c r="L145" s="92"/>
      <c r="M145" s="66"/>
      <c r="N145" s="92"/>
      <c r="O145" s="92"/>
      <c r="P145" s="92"/>
      <c r="Q145" s="92"/>
      <c r="R145" s="66"/>
      <c r="S145" s="92"/>
      <c r="T145" s="92"/>
      <c r="U145" s="92"/>
      <c r="V145" s="92"/>
      <c r="W145" s="92"/>
      <c r="X145" s="92"/>
      <c r="Y145" s="92"/>
      <c r="Z145" s="66"/>
      <c r="AA145" s="92"/>
      <c r="AB145" s="92"/>
      <c r="AC145" s="92"/>
      <c r="AD145" s="92"/>
      <c r="AE145" s="92"/>
      <c r="AF145" s="92"/>
      <c r="AG145" s="92"/>
      <c r="AH145" s="66"/>
      <c r="AI145" s="92"/>
      <c r="AJ145" s="92"/>
      <c r="AK145" s="92"/>
      <c r="AL145" s="66"/>
      <c r="AM145" s="92"/>
      <c r="AN145" s="92"/>
      <c r="AO145" s="92"/>
      <c r="AP145" s="92"/>
      <c r="AQ145" s="92"/>
      <c r="AR145" s="66"/>
      <c r="AS145" s="92"/>
      <c r="AT145" s="92"/>
      <c r="AU145" s="92"/>
      <c r="AV145" s="92"/>
      <c r="AW145" s="4"/>
      <c r="AX145" s="4"/>
      <c r="AY145" s="4"/>
      <c r="AZ145" s="4"/>
      <c r="BA145" s="4"/>
      <c r="BB145" s="4"/>
      <c r="BC145" s="4"/>
      <c r="BD145" s="4"/>
      <c r="BH145" s="35"/>
      <c r="BI145" s="35"/>
      <c r="BJ145" s="35"/>
      <c r="BK145" s="35"/>
      <c r="BL145" s="35"/>
      <c r="BT145" s="35"/>
      <c r="BU145" s="35"/>
      <c r="BV145" s="35"/>
      <c r="BW145" s="35"/>
    </row>
    <row r="146" spans="1:75" ht="15.75" customHeight="1">
      <c r="A146" s="31"/>
      <c r="B146" s="4"/>
      <c r="C146" s="4"/>
      <c r="D146" s="4"/>
      <c r="E146" s="4"/>
      <c r="F146" s="66"/>
      <c r="G146" s="92"/>
      <c r="H146" s="92"/>
      <c r="I146" s="92"/>
      <c r="J146" s="92"/>
      <c r="K146" s="92"/>
      <c r="L146" s="92"/>
      <c r="M146" s="66"/>
      <c r="N146" s="92"/>
      <c r="O146" s="92"/>
      <c r="P146" s="92"/>
      <c r="Q146" s="92"/>
      <c r="R146" s="66"/>
      <c r="S146" s="92"/>
      <c r="T146" s="92"/>
      <c r="U146" s="92"/>
      <c r="V146" s="92"/>
      <c r="W146" s="92"/>
      <c r="X146" s="92"/>
      <c r="Y146" s="92"/>
      <c r="Z146" s="66"/>
      <c r="AA146" s="92"/>
      <c r="AB146" s="92"/>
      <c r="AC146" s="92"/>
      <c r="AD146" s="92"/>
      <c r="AE146" s="92"/>
      <c r="AF146" s="92"/>
      <c r="AG146" s="92"/>
      <c r="AH146" s="66"/>
      <c r="AI146" s="92"/>
      <c r="AJ146" s="92"/>
      <c r="AK146" s="92"/>
      <c r="AL146" s="66"/>
      <c r="AM146" s="92"/>
      <c r="AN146" s="92"/>
      <c r="AO146" s="92"/>
      <c r="AP146" s="92"/>
      <c r="AQ146" s="92"/>
      <c r="AR146" s="66"/>
      <c r="AS146" s="92"/>
      <c r="AT146" s="92"/>
      <c r="AU146" s="92"/>
      <c r="AV146" s="92"/>
      <c r="AW146" s="4"/>
      <c r="AX146" s="4"/>
      <c r="AY146" s="4"/>
      <c r="AZ146" s="4"/>
      <c r="BA146" s="4"/>
      <c r="BB146" s="4"/>
      <c r="BC146" s="4"/>
      <c r="BD146" s="4"/>
      <c r="BH146" s="35"/>
      <c r="BI146" s="35"/>
      <c r="BJ146" s="35"/>
      <c r="BK146" s="35"/>
      <c r="BL146" s="35"/>
      <c r="BT146" s="35"/>
      <c r="BU146" s="35"/>
      <c r="BV146" s="35"/>
      <c r="BW146" s="35"/>
    </row>
    <row r="147" spans="1:75" ht="15.75" customHeight="1">
      <c r="A147" s="31"/>
      <c r="B147" s="4"/>
      <c r="C147" s="4"/>
      <c r="D147" s="4"/>
      <c r="E147" s="4"/>
      <c r="F147" s="66"/>
      <c r="G147" s="92"/>
      <c r="H147" s="92"/>
      <c r="I147" s="92"/>
      <c r="J147" s="92"/>
      <c r="K147" s="92"/>
      <c r="L147" s="92"/>
      <c r="M147" s="66"/>
      <c r="N147" s="92"/>
      <c r="O147" s="92"/>
      <c r="P147" s="92"/>
      <c r="Q147" s="92"/>
      <c r="R147" s="66"/>
      <c r="S147" s="92"/>
      <c r="T147" s="92"/>
      <c r="U147" s="92"/>
      <c r="V147" s="92"/>
      <c r="W147" s="92"/>
      <c r="X147" s="92"/>
      <c r="Y147" s="92"/>
      <c r="Z147" s="66"/>
      <c r="AA147" s="92"/>
      <c r="AB147" s="92"/>
      <c r="AC147" s="92"/>
      <c r="AD147" s="92"/>
      <c r="AE147" s="92"/>
      <c r="AF147" s="92"/>
      <c r="AG147" s="92"/>
      <c r="AH147" s="66"/>
      <c r="AI147" s="92"/>
      <c r="AJ147" s="92"/>
      <c r="AK147" s="92"/>
      <c r="AL147" s="66"/>
      <c r="AM147" s="92"/>
      <c r="AN147" s="92"/>
      <c r="AO147" s="92"/>
      <c r="AP147" s="92"/>
      <c r="AQ147" s="92"/>
      <c r="AR147" s="66"/>
      <c r="AS147" s="92"/>
      <c r="AT147" s="92"/>
      <c r="AU147" s="92"/>
      <c r="AV147" s="92"/>
      <c r="AW147" s="4"/>
      <c r="AX147" s="4"/>
      <c r="AY147" s="4"/>
      <c r="AZ147" s="4"/>
      <c r="BA147" s="4"/>
      <c r="BB147" s="4"/>
      <c r="BC147" s="4"/>
      <c r="BD147" s="4"/>
      <c r="BH147" s="35"/>
      <c r="BI147" s="35"/>
      <c r="BJ147" s="35"/>
      <c r="BK147" s="35"/>
      <c r="BL147" s="35"/>
      <c r="BT147" s="35"/>
      <c r="BU147" s="35"/>
      <c r="BV147" s="35"/>
      <c r="BW147" s="35"/>
    </row>
    <row r="148" spans="1:75" ht="15.75" customHeight="1">
      <c r="A148" s="31"/>
      <c r="B148" s="4"/>
      <c r="C148" s="4"/>
      <c r="D148" s="4"/>
      <c r="E148" s="4"/>
      <c r="F148" s="66"/>
      <c r="G148" s="92"/>
      <c r="H148" s="92"/>
      <c r="I148" s="92"/>
      <c r="J148" s="92"/>
      <c r="K148" s="92"/>
      <c r="L148" s="92"/>
      <c r="M148" s="66"/>
      <c r="N148" s="92"/>
      <c r="O148" s="92"/>
      <c r="P148" s="92"/>
      <c r="Q148" s="92"/>
      <c r="R148" s="66"/>
      <c r="S148" s="92"/>
      <c r="T148" s="92"/>
      <c r="U148" s="92"/>
      <c r="V148" s="92"/>
      <c r="W148" s="92"/>
      <c r="X148" s="92"/>
      <c r="Y148" s="92"/>
      <c r="Z148" s="66"/>
      <c r="AA148" s="92"/>
      <c r="AB148" s="92"/>
      <c r="AC148" s="92"/>
      <c r="AD148" s="92"/>
      <c r="AE148" s="92"/>
      <c r="AF148" s="92"/>
      <c r="AG148" s="92"/>
      <c r="AH148" s="66"/>
      <c r="AI148" s="92"/>
      <c r="AJ148" s="92"/>
      <c r="AK148" s="92"/>
      <c r="AL148" s="66"/>
      <c r="AM148" s="92"/>
      <c r="AN148" s="92"/>
      <c r="AO148" s="92"/>
      <c r="AP148" s="92"/>
      <c r="AQ148" s="92"/>
      <c r="AR148" s="66"/>
      <c r="AS148" s="92"/>
      <c r="AT148" s="92"/>
      <c r="AU148" s="92"/>
      <c r="AV148" s="92"/>
      <c r="AW148" s="4"/>
      <c r="AX148" s="4"/>
      <c r="AY148" s="4"/>
      <c r="AZ148" s="4"/>
      <c r="BA148" s="4"/>
      <c r="BB148" s="4"/>
      <c r="BC148" s="4"/>
      <c r="BD148" s="4"/>
      <c r="BH148" s="35"/>
      <c r="BI148" s="35"/>
      <c r="BJ148" s="35"/>
      <c r="BK148" s="35"/>
      <c r="BL148" s="35"/>
      <c r="BT148" s="35"/>
      <c r="BU148" s="35"/>
      <c r="BV148" s="35"/>
      <c r="BW148" s="35"/>
    </row>
    <row r="149" spans="1:75" ht="15.75" customHeight="1">
      <c r="A149" s="31"/>
      <c r="B149" s="4"/>
      <c r="C149" s="4"/>
      <c r="D149" s="4"/>
      <c r="E149" s="4"/>
      <c r="F149" s="66"/>
      <c r="G149" s="92"/>
      <c r="H149" s="92"/>
      <c r="I149" s="92"/>
      <c r="J149" s="92"/>
      <c r="K149" s="92"/>
      <c r="L149" s="92"/>
      <c r="M149" s="66"/>
      <c r="N149" s="92"/>
      <c r="O149" s="92"/>
      <c r="P149" s="92"/>
      <c r="Q149" s="92"/>
      <c r="R149" s="66"/>
      <c r="S149" s="92"/>
      <c r="T149" s="92"/>
      <c r="U149" s="92"/>
      <c r="V149" s="92"/>
      <c r="W149" s="92"/>
      <c r="X149" s="92"/>
      <c r="Y149" s="92"/>
      <c r="Z149" s="66"/>
      <c r="AA149" s="92"/>
      <c r="AB149" s="92"/>
      <c r="AC149" s="92"/>
      <c r="AD149" s="92"/>
      <c r="AE149" s="92"/>
      <c r="AF149" s="92"/>
      <c r="AG149" s="92"/>
      <c r="AH149" s="66"/>
      <c r="AI149" s="92"/>
      <c r="AJ149" s="92"/>
      <c r="AK149" s="92"/>
      <c r="AL149" s="66"/>
      <c r="AM149" s="92"/>
      <c r="AN149" s="92"/>
      <c r="AO149" s="92"/>
      <c r="AP149" s="92"/>
      <c r="AQ149" s="92"/>
      <c r="AR149" s="66"/>
      <c r="AS149" s="92"/>
      <c r="AT149" s="92"/>
      <c r="AU149" s="92"/>
      <c r="AV149" s="92"/>
      <c r="AW149" s="4"/>
      <c r="AX149" s="4"/>
      <c r="AY149" s="4"/>
      <c r="AZ149" s="4"/>
      <c r="BA149" s="4"/>
      <c r="BB149" s="4"/>
      <c r="BC149" s="4"/>
      <c r="BD149" s="4"/>
      <c r="BH149" s="35"/>
      <c r="BI149" s="35"/>
      <c r="BJ149" s="35"/>
      <c r="BK149" s="35"/>
      <c r="BL149" s="35"/>
      <c r="BT149" s="35"/>
      <c r="BU149" s="35"/>
      <c r="BV149" s="35"/>
      <c r="BW149" s="35"/>
    </row>
    <row r="150" spans="1:75" ht="15.75" customHeight="1">
      <c r="A150" s="31"/>
      <c r="B150" s="4"/>
      <c r="C150" s="4"/>
      <c r="D150" s="4"/>
      <c r="E150" s="4"/>
      <c r="F150" s="66"/>
      <c r="G150" s="92"/>
      <c r="H150" s="92"/>
      <c r="I150" s="92"/>
      <c r="J150" s="92"/>
      <c r="K150" s="92"/>
      <c r="L150" s="92"/>
      <c r="M150" s="66"/>
      <c r="N150" s="92"/>
      <c r="O150" s="92"/>
      <c r="P150" s="92"/>
      <c r="Q150" s="92"/>
      <c r="R150" s="66"/>
      <c r="S150" s="92"/>
      <c r="T150" s="92"/>
      <c r="U150" s="92"/>
      <c r="V150" s="92"/>
      <c r="W150" s="92"/>
      <c r="X150" s="92"/>
      <c r="Y150" s="92"/>
      <c r="Z150" s="66"/>
      <c r="AA150" s="92"/>
      <c r="AB150" s="92"/>
      <c r="AC150" s="92"/>
      <c r="AD150" s="92"/>
      <c r="AE150" s="92"/>
      <c r="AF150" s="92"/>
      <c r="AG150" s="92"/>
      <c r="AH150" s="66"/>
      <c r="AI150" s="92"/>
      <c r="AJ150" s="92"/>
      <c r="AK150" s="92"/>
      <c r="AL150" s="66"/>
      <c r="AM150" s="92"/>
      <c r="AN150" s="92"/>
      <c r="AO150" s="92"/>
      <c r="AP150" s="92"/>
      <c r="AQ150" s="92"/>
      <c r="AR150" s="66"/>
      <c r="AS150" s="92"/>
      <c r="AT150" s="92"/>
      <c r="AU150" s="92"/>
      <c r="AV150" s="92"/>
      <c r="AW150" s="4"/>
      <c r="AX150" s="4"/>
      <c r="AY150" s="4"/>
      <c r="AZ150" s="4"/>
      <c r="BA150" s="4"/>
      <c r="BB150" s="4"/>
      <c r="BC150" s="4"/>
      <c r="BD150" s="4"/>
      <c r="BH150" s="35"/>
      <c r="BI150" s="35"/>
      <c r="BJ150" s="35"/>
      <c r="BK150" s="35"/>
      <c r="BL150" s="35"/>
      <c r="BT150" s="35"/>
      <c r="BU150" s="35"/>
      <c r="BV150" s="35"/>
      <c r="BW150" s="35"/>
    </row>
    <row r="151" spans="1:75" ht="15.75" customHeight="1">
      <c r="A151" s="31"/>
      <c r="B151" s="4"/>
      <c r="C151" s="4"/>
      <c r="D151" s="4"/>
      <c r="E151" s="4"/>
      <c r="F151" s="66"/>
      <c r="G151" s="92"/>
      <c r="H151" s="92"/>
      <c r="I151" s="92"/>
      <c r="J151" s="92"/>
      <c r="K151" s="92"/>
      <c r="L151" s="92"/>
      <c r="M151" s="66"/>
      <c r="N151" s="92"/>
      <c r="O151" s="92"/>
      <c r="P151" s="92"/>
      <c r="Q151" s="92"/>
      <c r="R151" s="66"/>
      <c r="S151" s="92"/>
      <c r="T151" s="92"/>
      <c r="U151" s="92"/>
      <c r="V151" s="92"/>
      <c r="W151" s="92"/>
      <c r="X151" s="92"/>
      <c r="Y151" s="92"/>
      <c r="Z151" s="66"/>
      <c r="AA151" s="92"/>
      <c r="AB151" s="92"/>
      <c r="AC151" s="92"/>
      <c r="AD151" s="92"/>
      <c r="AE151" s="92"/>
      <c r="AF151" s="92"/>
      <c r="AG151" s="92"/>
      <c r="AH151" s="66"/>
      <c r="AI151" s="92"/>
      <c r="AJ151" s="92"/>
      <c r="AK151" s="92"/>
      <c r="AL151" s="66"/>
      <c r="AM151" s="92"/>
      <c r="AN151" s="92"/>
      <c r="AO151" s="92"/>
      <c r="AP151" s="92"/>
      <c r="AQ151" s="92"/>
      <c r="AR151" s="66"/>
      <c r="AS151" s="92"/>
      <c r="AT151" s="92"/>
      <c r="AU151" s="92"/>
      <c r="AV151" s="92"/>
      <c r="AW151" s="4"/>
      <c r="AX151" s="4"/>
      <c r="AY151" s="4"/>
      <c r="AZ151" s="4"/>
      <c r="BA151" s="4"/>
      <c r="BB151" s="4"/>
      <c r="BC151" s="4"/>
      <c r="BD151" s="4"/>
      <c r="BH151" s="35"/>
      <c r="BI151" s="35"/>
      <c r="BJ151" s="35"/>
      <c r="BK151" s="35"/>
      <c r="BL151" s="35"/>
      <c r="BT151" s="35"/>
      <c r="BU151" s="35"/>
      <c r="BV151" s="35"/>
      <c r="BW151" s="35"/>
    </row>
    <row r="152" spans="1:75" ht="15.75" customHeight="1">
      <c r="A152" s="31"/>
      <c r="B152" s="4"/>
      <c r="C152" s="4"/>
      <c r="D152" s="4"/>
      <c r="E152" s="4"/>
      <c r="F152" s="66"/>
      <c r="G152" s="92"/>
      <c r="H152" s="92"/>
      <c r="I152" s="92"/>
      <c r="J152" s="92"/>
      <c r="K152" s="92"/>
      <c r="L152" s="92"/>
      <c r="M152" s="66"/>
      <c r="N152" s="92"/>
      <c r="O152" s="92"/>
      <c r="P152" s="92"/>
      <c r="Q152" s="92"/>
      <c r="R152" s="66"/>
      <c r="S152" s="92"/>
      <c r="T152" s="92"/>
      <c r="U152" s="92"/>
      <c r="V152" s="92"/>
      <c r="W152" s="92"/>
      <c r="X152" s="92"/>
      <c r="Y152" s="92"/>
      <c r="Z152" s="66"/>
      <c r="AA152" s="92"/>
      <c r="AB152" s="92"/>
      <c r="AC152" s="92"/>
      <c r="AD152" s="92"/>
      <c r="AE152" s="92"/>
      <c r="AF152" s="92"/>
      <c r="AG152" s="92"/>
      <c r="AH152" s="66"/>
      <c r="AI152" s="92"/>
      <c r="AJ152" s="92"/>
      <c r="AK152" s="92"/>
      <c r="AL152" s="66"/>
      <c r="AM152" s="92"/>
      <c r="AN152" s="92"/>
      <c r="AO152" s="92"/>
      <c r="AP152" s="92"/>
      <c r="AQ152" s="92"/>
      <c r="AR152" s="66"/>
      <c r="AS152" s="92"/>
      <c r="AT152" s="92"/>
      <c r="AU152" s="92"/>
      <c r="AV152" s="92"/>
      <c r="AW152" s="4"/>
      <c r="AX152" s="4"/>
      <c r="AY152" s="4"/>
      <c r="AZ152" s="4"/>
      <c r="BA152" s="4"/>
      <c r="BB152" s="4"/>
      <c r="BC152" s="4"/>
      <c r="BD152" s="4"/>
      <c r="BH152" s="35"/>
      <c r="BI152" s="35"/>
      <c r="BJ152" s="35"/>
      <c r="BK152" s="35"/>
      <c r="BL152" s="35"/>
      <c r="BT152" s="35"/>
      <c r="BU152" s="35"/>
      <c r="BV152" s="35"/>
      <c r="BW152" s="35"/>
    </row>
    <row r="153" spans="1:75" ht="15.75" customHeight="1">
      <c r="A153" s="31"/>
      <c r="B153" s="4"/>
      <c r="C153" s="4"/>
      <c r="D153" s="4"/>
      <c r="E153" s="4"/>
      <c r="F153" s="66"/>
      <c r="G153" s="92"/>
      <c r="H153" s="92"/>
      <c r="I153" s="92"/>
      <c r="J153" s="92"/>
      <c r="K153" s="92"/>
      <c r="L153" s="92"/>
      <c r="M153" s="66"/>
      <c r="N153" s="92"/>
      <c r="O153" s="92"/>
      <c r="P153" s="92"/>
      <c r="Q153" s="92"/>
      <c r="R153" s="66"/>
      <c r="S153" s="92"/>
      <c r="T153" s="92"/>
      <c r="U153" s="92"/>
      <c r="V153" s="92"/>
      <c r="W153" s="92"/>
      <c r="X153" s="92"/>
      <c r="Y153" s="92"/>
      <c r="Z153" s="66"/>
      <c r="AA153" s="92"/>
      <c r="AB153" s="92"/>
      <c r="AC153" s="92"/>
      <c r="AD153" s="92"/>
      <c r="AE153" s="92"/>
      <c r="AF153" s="92"/>
      <c r="AG153" s="92"/>
      <c r="AH153" s="66"/>
      <c r="AI153" s="92"/>
      <c r="AJ153" s="92"/>
      <c r="AK153" s="92"/>
      <c r="AL153" s="66"/>
      <c r="AM153" s="92"/>
      <c r="AN153" s="92"/>
      <c r="AO153" s="92"/>
      <c r="AP153" s="92"/>
      <c r="AQ153" s="92"/>
      <c r="AR153" s="66"/>
      <c r="AS153" s="92"/>
      <c r="AT153" s="92"/>
      <c r="AU153" s="92"/>
      <c r="AV153" s="92"/>
      <c r="AW153" s="4"/>
      <c r="AX153" s="4"/>
      <c r="AY153" s="4"/>
      <c r="AZ153" s="4"/>
      <c r="BA153" s="4"/>
      <c r="BB153" s="4"/>
      <c r="BC153" s="4"/>
      <c r="BD153" s="4"/>
      <c r="BH153" s="35"/>
      <c r="BI153" s="35"/>
      <c r="BJ153" s="35"/>
      <c r="BK153" s="35"/>
      <c r="BL153" s="35"/>
      <c r="BT153" s="35"/>
      <c r="BU153" s="35"/>
      <c r="BV153" s="35"/>
      <c r="BW153" s="35"/>
    </row>
    <row r="154" spans="1:75" ht="15.75" customHeight="1">
      <c r="A154" s="31"/>
      <c r="B154" s="4"/>
      <c r="C154" s="4"/>
      <c r="D154" s="4"/>
      <c r="E154" s="4"/>
      <c r="F154" s="66"/>
      <c r="G154" s="92"/>
      <c r="H154" s="92"/>
      <c r="I154" s="92"/>
      <c r="J154" s="92"/>
      <c r="K154" s="92"/>
      <c r="L154" s="92"/>
      <c r="M154" s="66"/>
      <c r="N154" s="92"/>
      <c r="O154" s="92"/>
      <c r="P154" s="92"/>
      <c r="Q154" s="92"/>
      <c r="R154" s="66"/>
      <c r="S154" s="92"/>
      <c r="T154" s="92"/>
      <c r="U154" s="92"/>
      <c r="V154" s="92"/>
      <c r="W154" s="92"/>
      <c r="X154" s="92"/>
      <c r="Y154" s="92"/>
      <c r="Z154" s="66"/>
      <c r="AA154" s="92"/>
      <c r="AB154" s="92"/>
      <c r="AC154" s="92"/>
      <c r="AD154" s="92"/>
      <c r="AE154" s="92"/>
      <c r="AF154" s="92"/>
      <c r="AG154" s="92"/>
      <c r="AH154" s="66"/>
      <c r="AI154" s="92"/>
      <c r="AJ154" s="92"/>
      <c r="AK154" s="92"/>
      <c r="AL154" s="66"/>
      <c r="AM154" s="92"/>
      <c r="AN154" s="92"/>
      <c r="AO154" s="92"/>
      <c r="AP154" s="92"/>
      <c r="AQ154" s="92"/>
      <c r="AR154" s="66"/>
      <c r="AS154" s="92"/>
      <c r="AT154" s="92"/>
      <c r="AU154" s="92"/>
      <c r="AV154" s="92"/>
      <c r="AW154" s="4"/>
      <c r="AX154" s="4"/>
      <c r="AY154" s="4"/>
      <c r="AZ154" s="4"/>
      <c r="BA154" s="4"/>
      <c r="BB154" s="4"/>
      <c r="BC154" s="4"/>
      <c r="BD154" s="4"/>
      <c r="BH154" s="35"/>
      <c r="BI154" s="35"/>
      <c r="BJ154" s="35"/>
      <c r="BK154" s="35"/>
      <c r="BL154" s="35"/>
      <c r="BT154" s="35"/>
      <c r="BU154" s="35"/>
      <c r="BV154" s="35"/>
      <c r="BW154" s="35"/>
    </row>
    <row r="155" spans="1:75" ht="15.75" customHeight="1">
      <c r="A155" s="31"/>
      <c r="B155" s="4"/>
      <c r="C155" s="4"/>
      <c r="D155" s="4"/>
      <c r="E155" s="4"/>
      <c r="F155" s="66"/>
      <c r="G155" s="92"/>
      <c r="H155" s="92"/>
      <c r="I155" s="92"/>
      <c r="J155" s="92"/>
      <c r="K155" s="92"/>
      <c r="L155" s="92"/>
      <c r="M155" s="66"/>
      <c r="N155" s="92"/>
      <c r="O155" s="92"/>
      <c r="P155" s="92"/>
      <c r="Q155" s="92"/>
      <c r="R155" s="66"/>
      <c r="S155" s="92"/>
      <c r="T155" s="92"/>
      <c r="U155" s="92"/>
      <c r="V155" s="92"/>
      <c r="W155" s="92"/>
      <c r="X155" s="92"/>
      <c r="Y155" s="92"/>
      <c r="Z155" s="66"/>
      <c r="AA155" s="92"/>
      <c r="AB155" s="92"/>
      <c r="AC155" s="92"/>
      <c r="AD155" s="92"/>
      <c r="AE155" s="92"/>
      <c r="AF155" s="92"/>
      <c r="AG155" s="92"/>
      <c r="AH155" s="66"/>
      <c r="AI155" s="92"/>
      <c r="AJ155" s="92"/>
      <c r="AK155" s="92"/>
      <c r="AL155" s="66"/>
      <c r="AM155" s="92"/>
      <c r="AN155" s="92"/>
      <c r="AO155" s="92"/>
      <c r="AP155" s="92"/>
      <c r="AQ155" s="92"/>
      <c r="AR155" s="66"/>
      <c r="AS155" s="92"/>
      <c r="AT155" s="92"/>
      <c r="AU155" s="92"/>
      <c r="AV155" s="92"/>
      <c r="AW155" s="4"/>
      <c r="AX155" s="4"/>
      <c r="AY155" s="4"/>
      <c r="AZ155" s="4"/>
      <c r="BA155" s="4"/>
      <c r="BB155" s="4"/>
      <c r="BC155" s="4"/>
      <c r="BD155" s="4"/>
      <c r="BH155" s="35"/>
      <c r="BI155" s="35"/>
      <c r="BJ155" s="35"/>
      <c r="BK155" s="35"/>
      <c r="BL155" s="35"/>
      <c r="BT155" s="35"/>
      <c r="BU155" s="35"/>
      <c r="BV155" s="35"/>
      <c r="BW155" s="35"/>
    </row>
    <row r="156" spans="1:75" ht="15.75" customHeight="1">
      <c r="A156" s="31"/>
      <c r="B156" s="4"/>
      <c r="C156" s="4"/>
      <c r="D156" s="4"/>
      <c r="E156" s="4"/>
      <c r="F156" s="66"/>
      <c r="G156" s="92"/>
      <c r="H156" s="92"/>
      <c r="I156" s="92"/>
      <c r="J156" s="92"/>
      <c r="K156" s="92"/>
      <c r="L156" s="92"/>
      <c r="M156" s="66"/>
      <c r="N156" s="92"/>
      <c r="O156" s="92"/>
      <c r="P156" s="92"/>
      <c r="Q156" s="92"/>
      <c r="R156" s="66"/>
      <c r="S156" s="92"/>
      <c r="T156" s="92"/>
      <c r="U156" s="92"/>
      <c r="V156" s="92"/>
      <c r="W156" s="92"/>
      <c r="X156" s="92"/>
      <c r="Y156" s="92"/>
      <c r="Z156" s="66"/>
      <c r="AA156" s="92"/>
      <c r="AB156" s="92"/>
      <c r="AC156" s="92"/>
      <c r="AD156" s="92"/>
      <c r="AE156" s="92"/>
      <c r="AF156" s="92"/>
      <c r="AG156" s="92"/>
      <c r="AH156" s="66"/>
      <c r="AI156" s="92"/>
      <c r="AJ156" s="92"/>
      <c r="AK156" s="92"/>
      <c r="AL156" s="66"/>
      <c r="AM156" s="92"/>
      <c r="AN156" s="92"/>
      <c r="AO156" s="92"/>
      <c r="AP156" s="92"/>
      <c r="AQ156" s="92"/>
      <c r="AR156" s="66"/>
      <c r="AS156" s="92"/>
      <c r="AT156" s="92"/>
      <c r="AU156" s="92"/>
      <c r="AV156" s="92"/>
      <c r="AW156" s="4"/>
      <c r="AX156" s="4"/>
      <c r="AY156" s="4"/>
      <c r="AZ156" s="4"/>
      <c r="BA156" s="4"/>
      <c r="BB156" s="4"/>
      <c r="BC156" s="4"/>
      <c r="BD156" s="4"/>
      <c r="BH156" s="35"/>
      <c r="BI156" s="35"/>
      <c r="BJ156" s="35"/>
      <c r="BK156" s="35"/>
      <c r="BL156" s="35"/>
      <c r="BT156" s="35"/>
      <c r="BU156" s="35"/>
      <c r="BV156" s="35"/>
      <c r="BW156" s="35"/>
    </row>
    <row r="157" spans="1:75" ht="15.75" customHeight="1">
      <c r="A157" s="31"/>
      <c r="B157" s="4"/>
      <c r="C157" s="4"/>
      <c r="D157" s="4"/>
      <c r="E157" s="4"/>
      <c r="F157" s="66"/>
      <c r="G157" s="92"/>
      <c r="H157" s="92"/>
      <c r="I157" s="92"/>
      <c r="J157" s="92"/>
      <c r="K157" s="92"/>
      <c r="L157" s="92"/>
      <c r="M157" s="66"/>
      <c r="N157" s="92"/>
      <c r="O157" s="92"/>
      <c r="P157" s="92"/>
      <c r="Q157" s="92"/>
      <c r="R157" s="66"/>
      <c r="S157" s="92"/>
      <c r="T157" s="92"/>
      <c r="U157" s="92"/>
      <c r="V157" s="92"/>
      <c r="W157" s="92"/>
      <c r="X157" s="92"/>
      <c r="Y157" s="92"/>
      <c r="Z157" s="66"/>
      <c r="AA157" s="92"/>
      <c r="AB157" s="92"/>
      <c r="AC157" s="92"/>
      <c r="AD157" s="92"/>
      <c r="AE157" s="92"/>
      <c r="AF157" s="92"/>
      <c r="AG157" s="92"/>
      <c r="AH157" s="66"/>
      <c r="AI157" s="92"/>
      <c r="AJ157" s="92"/>
      <c r="AK157" s="92"/>
      <c r="AL157" s="66"/>
      <c r="AM157" s="92"/>
      <c r="AN157" s="92"/>
      <c r="AO157" s="92"/>
      <c r="AP157" s="92"/>
      <c r="AQ157" s="92"/>
      <c r="AR157" s="66"/>
      <c r="AS157" s="92"/>
      <c r="AT157" s="92"/>
      <c r="AU157" s="92"/>
      <c r="AV157" s="92"/>
      <c r="AW157" s="4"/>
      <c r="AX157" s="4"/>
      <c r="AY157" s="4"/>
      <c r="AZ157" s="4"/>
      <c r="BA157" s="4"/>
      <c r="BB157" s="4"/>
      <c r="BC157" s="4"/>
      <c r="BD157" s="4"/>
      <c r="BH157" s="35"/>
      <c r="BI157" s="35"/>
      <c r="BJ157" s="35"/>
      <c r="BK157" s="35"/>
      <c r="BL157" s="35"/>
      <c r="BT157" s="35"/>
      <c r="BU157" s="35"/>
      <c r="BV157" s="35"/>
      <c r="BW157" s="35"/>
    </row>
    <row r="158" spans="1:75" ht="15.75" customHeight="1">
      <c r="A158" s="31"/>
      <c r="B158" s="4"/>
      <c r="C158" s="4"/>
      <c r="D158" s="4"/>
      <c r="E158" s="4"/>
      <c r="F158" s="66"/>
      <c r="G158" s="92"/>
      <c r="H158" s="92"/>
      <c r="I158" s="92"/>
      <c r="J158" s="92"/>
      <c r="K158" s="92"/>
      <c r="L158" s="92"/>
      <c r="M158" s="66"/>
      <c r="N158" s="92"/>
      <c r="O158" s="92"/>
      <c r="P158" s="92"/>
      <c r="Q158" s="92"/>
      <c r="R158" s="66"/>
      <c r="S158" s="92"/>
      <c r="T158" s="92"/>
      <c r="U158" s="92"/>
      <c r="V158" s="92"/>
      <c r="W158" s="92"/>
      <c r="X158" s="92"/>
      <c r="Y158" s="92"/>
      <c r="Z158" s="66"/>
      <c r="AA158" s="92"/>
      <c r="AB158" s="92"/>
      <c r="AC158" s="92"/>
      <c r="AD158" s="92"/>
      <c r="AE158" s="92"/>
      <c r="AF158" s="92"/>
      <c r="AG158" s="92"/>
      <c r="AH158" s="66"/>
      <c r="AI158" s="92"/>
      <c r="AJ158" s="92"/>
      <c r="AK158" s="92"/>
      <c r="AL158" s="66"/>
      <c r="AM158" s="92"/>
      <c r="AN158" s="92"/>
      <c r="AO158" s="92"/>
      <c r="AP158" s="92"/>
      <c r="AQ158" s="92"/>
      <c r="AR158" s="66"/>
      <c r="AS158" s="92"/>
      <c r="AT158" s="92"/>
      <c r="AU158" s="92"/>
      <c r="AV158" s="92"/>
      <c r="AW158" s="4"/>
      <c r="AX158" s="4"/>
      <c r="AY158" s="4"/>
      <c r="AZ158" s="4"/>
      <c r="BA158" s="4"/>
      <c r="BB158" s="4"/>
      <c r="BC158" s="4"/>
      <c r="BD158" s="4"/>
      <c r="BH158" s="35"/>
      <c r="BI158" s="35"/>
      <c r="BJ158" s="35"/>
      <c r="BK158" s="35"/>
      <c r="BL158" s="35"/>
      <c r="BT158" s="35"/>
      <c r="BU158" s="35"/>
      <c r="BV158" s="35"/>
      <c r="BW158" s="35"/>
    </row>
    <row r="159" spans="1:75" ht="15.75" customHeight="1">
      <c r="A159" s="31"/>
      <c r="B159" s="4"/>
      <c r="C159" s="4"/>
      <c r="D159" s="4"/>
      <c r="E159" s="4"/>
      <c r="F159" s="66"/>
      <c r="G159" s="92"/>
      <c r="H159" s="92"/>
      <c r="I159" s="92"/>
      <c r="J159" s="92"/>
      <c r="K159" s="92"/>
      <c r="L159" s="92"/>
      <c r="M159" s="66"/>
      <c r="N159" s="92"/>
      <c r="O159" s="92"/>
      <c r="P159" s="92"/>
      <c r="Q159" s="92"/>
      <c r="R159" s="66"/>
      <c r="S159" s="92"/>
      <c r="T159" s="92"/>
      <c r="U159" s="92"/>
      <c r="V159" s="92"/>
      <c r="W159" s="92"/>
      <c r="X159" s="92"/>
      <c r="Y159" s="92"/>
      <c r="Z159" s="66"/>
      <c r="AA159" s="92"/>
      <c r="AB159" s="92"/>
      <c r="AC159" s="92"/>
      <c r="AD159" s="92"/>
      <c r="AE159" s="92"/>
      <c r="AF159" s="92"/>
      <c r="AG159" s="92"/>
      <c r="AH159" s="66"/>
      <c r="AI159" s="92"/>
      <c r="AJ159" s="92"/>
      <c r="AK159" s="92"/>
      <c r="AL159" s="66"/>
      <c r="AM159" s="92"/>
      <c r="AN159" s="92"/>
      <c r="AO159" s="92"/>
      <c r="AP159" s="92"/>
      <c r="AQ159" s="92"/>
      <c r="AR159" s="66"/>
      <c r="AS159" s="92"/>
      <c r="AT159" s="92"/>
      <c r="AU159" s="92"/>
      <c r="AV159" s="92"/>
      <c r="AW159" s="4"/>
      <c r="AX159" s="4"/>
      <c r="AY159" s="4"/>
      <c r="AZ159" s="4"/>
      <c r="BA159" s="4"/>
      <c r="BB159" s="4"/>
      <c r="BC159" s="4"/>
      <c r="BD159" s="4"/>
      <c r="BH159" s="35"/>
      <c r="BI159" s="35"/>
      <c r="BJ159" s="35"/>
      <c r="BK159" s="35"/>
      <c r="BL159" s="35"/>
      <c r="BT159" s="35"/>
      <c r="BU159" s="35"/>
      <c r="BV159" s="35"/>
      <c r="BW159" s="35"/>
    </row>
    <row r="160" spans="1:75" ht="15.75" customHeight="1">
      <c r="A160" s="31"/>
      <c r="B160" s="4"/>
      <c r="C160" s="4"/>
      <c r="D160" s="4"/>
      <c r="E160" s="4"/>
      <c r="F160" s="66"/>
      <c r="G160" s="92"/>
      <c r="H160" s="92"/>
      <c r="I160" s="92"/>
      <c r="J160" s="92"/>
      <c r="K160" s="92"/>
      <c r="L160" s="92"/>
      <c r="M160" s="66"/>
      <c r="N160" s="92"/>
      <c r="O160" s="92"/>
      <c r="P160" s="92"/>
      <c r="Q160" s="92"/>
      <c r="R160" s="66"/>
      <c r="S160" s="92"/>
      <c r="T160" s="92"/>
      <c r="U160" s="92"/>
      <c r="V160" s="92"/>
      <c r="W160" s="92"/>
      <c r="X160" s="92"/>
      <c r="Y160" s="92"/>
      <c r="Z160" s="66"/>
      <c r="AA160" s="92"/>
      <c r="AB160" s="92"/>
      <c r="AC160" s="92"/>
      <c r="AD160" s="92"/>
      <c r="AE160" s="92"/>
      <c r="AF160" s="92"/>
      <c r="AG160" s="92"/>
      <c r="AH160" s="66"/>
      <c r="AI160" s="92"/>
      <c r="AJ160" s="92"/>
      <c r="AK160" s="92"/>
      <c r="AL160" s="66"/>
      <c r="AM160" s="92"/>
      <c r="AN160" s="92"/>
      <c r="AO160" s="92"/>
      <c r="AP160" s="92"/>
      <c r="AQ160" s="92"/>
      <c r="AR160" s="66"/>
      <c r="AS160" s="92"/>
      <c r="AT160" s="92"/>
      <c r="AU160" s="92"/>
      <c r="AV160" s="92"/>
      <c r="AW160" s="4"/>
      <c r="AX160" s="4"/>
      <c r="AY160" s="4"/>
      <c r="AZ160" s="4"/>
      <c r="BA160" s="4"/>
      <c r="BB160" s="4"/>
      <c r="BC160" s="4"/>
      <c r="BD160" s="4"/>
      <c r="BH160" s="35"/>
      <c r="BI160" s="35"/>
      <c r="BJ160" s="35"/>
      <c r="BK160" s="35"/>
      <c r="BL160" s="35"/>
      <c r="BT160" s="35"/>
      <c r="BU160" s="35"/>
      <c r="BV160" s="35"/>
      <c r="BW160" s="35"/>
    </row>
    <row r="161" spans="1:75" ht="15.75" customHeight="1">
      <c r="A161" s="31"/>
      <c r="B161" s="4"/>
      <c r="C161" s="4"/>
      <c r="D161" s="4"/>
      <c r="E161" s="4"/>
      <c r="F161" s="66"/>
      <c r="G161" s="92"/>
      <c r="H161" s="92"/>
      <c r="I161" s="92"/>
      <c r="J161" s="92"/>
      <c r="K161" s="92"/>
      <c r="L161" s="92"/>
      <c r="M161" s="66"/>
      <c r="N161" s="92"/>
      <c r="O161" s="92"/>
      <c r="P161" s="92"/>
      <c r="Q161" s="92"/>
      <c r="R161" s="66"/>
      <c r="S161" s="92"/>
      <c r="T161" s="92"/>
      <c r="U161" s="92"/>
      <c r="V161" s="92"/>
      <c r="W161" s="92"/>
      <c r="X161" s="92"/>
      <c r="Y161" s="92"/>
      <c r="Z161" s="66"/>
      <c r="AA161" s="92"/>
      <c r="AB161" s="92"/>
      <c r="AC161" s="92"/>
      <c r="AD161" s="92"/>
      <c r="AE161" s="92"/>
      <c r="AF161" s="92"/>
      <c r="AG161" s="92"/>
      <c r="AH161" s="66"/>
      <c r="AI161" s="92"/>
      <c r="AJ161" s="92"/>
      <c r="AK161" s="92"/>
      <c r="AL161" s="66"/>
      <c r="AM161" s="92"/>
      <c r="AN161" s="92"/>
      <c r="AO161" s="92"/>
      <c r="AP161" s="92"/>
      <c r="AQ161" s="92"/>
      <c r="AR161" s="66"/>
      <c r="AS161" s="92"/>
      <c r="AT161" s="92"/>
      <c r="AU161" s="92"/>
      <c r="AV161" s="92"/>
      <c r="AW161" s="4"/>
      <c r="AX161" s="4"/>
      <c r="AY161" s="4"/>
      <c r="AZ161" s="4"/>
      <c r="BA161" s="4"/>
      <c r="BB161" s="4"/>
      <c r="BC161" s="4"/>
      <c r="BD161" s="4"/>
      <c r="BH161" s="35"/>
      <c r="BI161" s="35"/>
      <c r="BJ161" s="35"/>
      <c r="BK161" s="35"/>
      <c r="BL161" s="35"/>
      <c r="BT161" s="35"/>
      <c r="BU161" s="35"/>
      <c r="BV161" s="35"/>
      <c r="BW161" s="35"/>
    </row>
    <row r="162" spans="1:75" ht="15.75" customHeight="1">
      <c r="A162" s="31"/>
      <c r="B162" s="4"/>
      <c r="C162" s="4"/>
      <c r="D162" s="4"/>
      <c r="E162" s="4"/>
      <c r="F162" s="66"/>
      <c r="G162" s="92"/>
      <c r="H162" s="92"/>
      <c r="I162" s="92"/>
      <c r="J162" s="92"/>
      <c r="K162" s="92"/>
      <c r="L162" s="92"/>
      <c r="M162" s="66"/>
      <c r="N162" s="92"/>
      <c r="O162" s="92"/>
      <c r="P162" s="92"/>
      <c r="Q162" s="92"/>
      <c r="R162" s="66"/>
      <c r="S162" s="92"/>
      <c r="T162" s="92"/>
      <c r="U162" s="92"/>
      <c r="V162" s="92"/>
      <c r="W162" s="92"/>
      <c r="X162" s="92"/>
      <c r="Y162" s="92"/>
      <c r="Z162" s="66"/>
      <c r="AA162" s="92"/>
      <c r="AB162" s="92"/>
      <c r="AC162" s="92"/>
      <c r="AD162" s="92"/>
      <c r="AE162" s="92"/>
      <c r="AF162" s="92"/>
      <c r="AG162" s="92"/>
      <c r="AH162" s="66"/>
      <c r="AI162" s="92"/>
      <c r="AJ162" s="92"/>
      <c r="AK162" s="92"/>
      <c r="AL162" s="66"/>
      <c r="AM162" s="92"/>
      <c r="AN162" s="92"/>
      <c r="AO162" s="92"/>
      <c r="AP162" s="92"/>
      <c r="AQ162" s="92"/>
      <c r="AR162" s="66"/>
      <c r="AS162" s="92"/>
      <c r="AT162" s="92"/>
      <c r="AU162" s="92"/>
      <c r="AV162" s="92"/>
      <c r="AW162" s="4"/>
      <c r="AX162" s="4"/>
      <c r="AY162" s="4"/>
      <c r="AZ162" s="4"/>
      <c r="BA162" s="4"/>
      <c r="BB162" s="4"/>
      <c r="BC162" s="4"/>
      <c r="BD162" s="4"/>
      <c r="BH162" s="35"/>
      <c r="BI162" s="35"/>
      <c r="BJ162" s="35"/>
      <c r="BK162" s="35"/>
      <c r="BL162" s="35"/>
      <c r="BT162" s="35"/>
      <c r="BU162" s="35"/>
      <c r="BV162" s="35"/>
      <c r="BW162" s="35"/>
    </row>
    <row r="163" spans="1:75" ht="15.75" customHeight="1">
      <c r="A163" s="31"/>
      <c r="B163" s="4"/>
      <c r="C163" s="4"/>
      <c r="D163" s="4"/>
      <c r="E163" s="4"/>
      <c r="F163" s="66"/>
      <c r="G163" s="92"/>
      <c r="H163" s="92"/>
      <c r="I163" s="92"/>
      <c r="J163" s="92"/>
      <c r="K163" s="92"/>
      <c r="L163" s="92"/>
      <c r="M163" s="66"/>
      <c r="N163" s="92"/>
      <c r="O163" s="92"/>
      <c r="P163" s="92"/>
      <c r="Q163" s="92"/>
      <c r="R163" s="66"/>
      <c r="S163" s="92"/>
      <c r="T163" s="92"/>
      <c r="U163" s="92"/>
      <c r="V163" s="92"/>
      <c r="W163" s="92"/>
      <c r="X163" s="92"/>
      <c r="Y163" s="92"/>
      <c r="Z163" s="66"/>
      <c r="AA163" s="92"/>
      <c r="AB163" s="92"/>
      <c r="AC163" s="92"/>
      <c r="AD163" s="92"/>
      <c r="AE163" s="92"/>
      <c r="AF163" s="92"/>
      <c r="AG163" s="92"/>
      <c r="AH163" s="66"/>
      <c r="AI163" s="92"/>
      <c r="AJ163" s="92"/>
      <c r="AK163" s="92"/>
      <c r="AL163" s="66"/>
      <c r="AM163" s="92"/>
      <c r="AN163" s="92"/>
      <c r="AO163" s="92"/>
      <c r="AP163" s="92"/>
      <c r="AQ163" s="92"/>
      <c r="AR163" s="66"/>
      <c r="AS163" s="92"/>
      <c r="AT163" s="92"/>
      <c r="AU163" s="92"/>
      <c r="AV163" s="92"/>
      <c r="AW163" s="4"/>
      <c r="AX163" s="4"/>
      <c r="AY163" s="4"/>
      <c r="AZ163" s="4"/>
      <c r="BA163" s="4"/>
      <c r="BB163" s="4"/>
      <c r="BC163" s="4"/>
      <c r="BD163" s="4"/>
      <c r="BH163" s="35"/>
      <c r="BI163" s="35"/>
      <c r="BJ163" s="35"/>
      <c r="BK163" s="35"/>
      <c r="BL163" s="35"/>
      <c r="BT163" s="35"/>
      <c r="BU163" s="35"/>
      <c r="BV163" s="35"/>
      <c r="BW163" s="35"/>
    </row>
    <row r="164" spans="1:75" ht="15.75" customHeight="1">
      <c r="A164" s="31"/>
      <c r="B164" s="4"/>
      <c r="C164" s="4"/>
      <c r="D164" s="4"/>
      <c r="E164" s="4"/>
      <c r="F164" s="66"/>
      <c r="G164" s="92"/>
      <c r="H164" s="92"/>
      <c r="I164" s="92"/>
      <c r="J164" s="92"/>
      <c r="K164" s="92"/>
      <c r="L164" s="92"/>
      <c r="M164" s="66"/>
      <c r="N164" s="92"/>
      <c r="O164" s="92"/>
      <c r="P164" s="92"/>
      <c r="Q164" s="92"/>
      <c r="R164" s="66"/>
      <c r="S164" s="92"/>
      <c r="T164" s="92"/>
      <c r="U164" s="92"/>
      <c r="V164" s="92"/>
      <c r="W164" s="92"/>
      <c r="X164" s="92"/>
      <c r="Y164" s="92"/>
      <c r="Z164" s="66"/>
      <c r="AA164" s="92"/>
      <c r="AB164" s="92"/>
      <c r="AC164" s="92"/>
      <c r="AD164" s="92"/>
      <c r="AE164" s="92"/>
      <c r="AF164" s="92"/>
      <c r="AG164" s="92"/>
      <c r="AH164" s="66"/>
      <c r="AI164" s="92"/>
      <c r="AJ164" s="92"/>
      <c r="AK164" s="92"/>
      <c r="AL164" s="66"/>
      <c r="AM164" s="92"/>
      <c r="AN164" s="92"/>
      <c r="AO164" s="92"/>
      <c r="AP164" s="92"/>
      <c r="AQ164" s="92"/>
      <c r="AR164" s="66"/>
      <c r="AS164" s="92"/>
      <c r="AT164" s="92"/>
      <c r="AU164" s="92"/>
      <c r="AV164" s="92"/>
      <c r="AW164" s="4"/>
      <c r="AX164" s="4"/>
      <c r="AY164" s="4"/>
      <c r="AZ164" s="4"/>
      <c r="BA164" s="4"/>
      <c r="BB164" s="4"/>
      <c r="BC164" s="4"/>
      <c r="BD164" s="4"/>
      <c r="BH164" s="35"/>
      <c r="BI164" s="35"/>
      <c r="BJ164" s="35"/>
      <c r="BK164" s="35"/>
      <c r="BL164" s="35"/>
      <c r="BT164" s="35"/>
      <c r="BU164" s="35"/>
      <c r="BV164" s="35"/>
      <c r="BW164" s="35"/>
    </row>
    <row r="165" spans="1:75" ht="15.75" customHeight="1">
      <c r="A165" s="31"/>
      <c r="B165" s="4"/>
      <c r="C165" s="4"/>
      <c r="D165" s="4"/>
      <c r="E165" s="4"/>
      <c r="F165" s="66"/>
      <c r="G165" s="92"/>
      <c r="H165" s="92"/>
      <c r="I165" s="92"/>
      <c r="J165" s="92"/>
      <c r="K165" s="92"/>
      <c r="L165" s="92"/>
      <c r="M165" s="66"/>
      <c r="N165" s="92"/>
      <c r="O165" s="92"/>
      <c r="P165" s="92"/>
      <c r="Q165" s="92"/>
      <c r="R165" s="66"/>
      <c r="S165" s="92"/>
      <c r="T165" s="92"/>
      <c r="U165" s="92"/>
      <c r="V165" s="92"/>
      <c r="W165" s="92"/>
      <c r="X165" s="92"/>
      <c r="Y165" s="92"/>
      <c r="Z165" s="66"/>
      <c r="AA165" s="92"/>
      <c r="AB165" s="92"/>
      <c r="AC165" s="92"/>
      <c r="AD165" s="92"/>
      <c r="AE165" s="92"/>
      <c r="AF165" s="92"/>
      <c r="AG165" s="92"/>
      <c r="AH165" s="66"/>
      <c r="AI165" s="92"/>
      <c r="AJ165" s="92"/>
      <c r="AK165" s="92"/>
      <c r="AL165" s="66"/>
      <c r="AM165" s="92"/>
      <c r="AN165" s="92"/>
      <c r="AO165" s="92"/>
      <c r="AP165" s="92"/>
      <c r="AQ165" s="92"/>
      <c r="AR165" s="66"/>
      <c r="AS165" s="92"/>
      <c r="AT165" s="92"/>
      <c r="AU165" s="92"/>
      <c r="AV165" s="92"/>
      <c r="AW165" s="4"/>
      <c r="AX165" s="4"/>
      <c r="AY165" s="4"/>
      <c r="AZ165" s="4"/>
      <c r="BA165" s="4"/>
      <c r="BB165" s="4"/>
      <c r="BC165" s="4"/>
      <c r="BD165" s="4"/>
      <c r="BH165" s="35"/>
      <c r="BI165" s="35"/>
      <c r="BJ165" s="35"/>
      <c r="BK165" s="35"/>
      <c r="BL165" s="35"/>
      <c r="BT165" s="35"/>
      <c r="BU165" s="35"/>
      <c r="BV165" s="35"/>
      <c r="BW165" s="35"/>
    </row>
    <row r="166" spans="1:75" ht="15.75" customHeight="1">
      <c r="A166" s="31"/>
      <c r="B166" s="4"/>
      <c r="C166" s="4"/>
      <c r="D166" s="4"/>
      <c r="E166" s="4"/>
      <c r="F166" s="66"/>
      <c r="G166" s="92"/>
      <c r="H166" s="92"/>
      <c r="I166" s="92"/>
      <c r="J166" s="92"/>
      <c r="K166" s="92"/>
      <c r="L166" s="92"/>
      <c r="M166" s="66"/>
      <c r="N166" s="92"/>
      <c r="O166" s="92"/>
      <c r="P166" s="92"/>
      <c r="Q166" s="92"/>
      <c r="R166" s="66"/>
      <c r="S166" s="92"/>
      <c r="T166" s="92"/>
      <c r="U166" s="92"/>
      <c r="V166" s="92"/>
      <c r="W166" s="92"/>
      <c r="X166" s="92"/>
      <c r="Y166" s="92"/>
      <c r="Z166" s="66"/>
      <c r="AA166" s="92"/>
      <c r="AB166" s="92"/>
      <c r="AC166" s="92"/>
      <c r="AD166" s="92"/>
      <c r="AE166" s="92"/>
      <c r="AF166" s="92"/>
      <c r="AG166" s="92"/>
      <c r="AH166" s="66"/>
      <c r="AI166" s="92"/>
      <c r="AJ166" s="92"/>
      <c r="AK166" s="92"/>
      <c r="AL166" s="66"/>
      <c r="AM166" s="92"/>
      <c r="AN166" s="92"/>
      <c r="AO166" s="92"/>
      <c r="AP166" s="92"/>
      <c r="AQ166" s="92"/>
      <c r="AR166" s="66"/>
      <c r="AS166" s="92"/>
      <c r="AT166" s="92"/>
      <c r="AU166" s="92"/>
      <c r="AV166" s="92"/>
      <c r="AW166" s="4"/>
      <c r="AX166" s="4"/>
      <c r="AY166" s="4"/>
      <c r="AZ166" s="4"/>
      <c r="BA166" s="4"/>
      <c r="BB166" s="4"/>
      <c r="BC166" s="4"/>
      <c r="BD166" s="4"/>
      <c r="BH166" s="35"/>
      <c r="BI166" s="35"/>
      <c r="BJ166" s="35"/>
      <c r="BK166" s="35"/>
      <c r="BL166" s="35"/>
      <c r="BT166" s="35"/>
      <c r="BU166" s="35"/>
      <c r="BV166" s="35"/>
      <c r="BW166" s="35"/>
    </row>
    <row r="167" spans="1:75" ht="15.75" customHeight="1">
      <c r="A167" s="31"/>
      <c r="B167" s="4"/>
      <c r="C167" s="4"/>
      <c r="D167" s="4"/>
      <c r="E167" s="4"/>
      <c r="F167" s="66"/>
      <c r="G167" s="92"/>
      <c r="H167" s="92"/>
      <c r="I167" s="92"/>
      <c r="J167" s="92"/>
      <c r="K167" s="92"/>
      <c r="L167" s="92"/>
      <c r="M167" s="66"/>
      <c r="N167" s="92"/>
      <c r="O167" s="92"/>
      <c r="P167" s="92"/>
      <c r="Q167" s="92"/>
      <c r="R167" s="66"/>
      <c r="S167" s="92"/>
      <c r="T167" s="92"/>
      <c r="U167" s="92"/>
      <c r="V167" s="92"/>
      <c r="W167" s="92"/>
      <c r="X167" s="92"/>
      <c r="Y167" s="92"/>
      <c r="Z167" s="66"/>
      <c r="AA167" s="92"/>
      <c r="AB167" s="92"/>
      <c r="AC167" s="92"/>
      <c r="AD167" s="92"/>
      <c r="AE167" s="92"/>
      <c r="AF167" s="92"/>
      <c r="AG167" s="92"/>
      <c r="AH167" s="66"/>
      <c r="AI167" s="92"/>
      <c r="AJ167" s="92"/>
      <c r="AK167" s="92"/>
      <c r="AL167" s="66"/>
      <c r="AM167" s="92"/>
      <c r="AN167" s="92"/>
      <c r="AO167" s="92"/>
      <c r="AP167" s="92"/>
      <c r="AQ167" s="92"/>
      <c r="AR167" s="66"/>
      <c r="AS167" s="92"/>
      <c r="AT167" s="92"/>
      <c r="AU167" s="92"/>
      <c r="AV167" s="92"/>
      <c r="AW167" s="4"/>
      <c r="AX167" s="4"/>
      <c r="AY167" s="4"/>
      <c r="AZ167" s="4"/>
      <c r="BA167" s="4"/>
      <c r="BB167" s="4"/>
      <c r="BC167" s="4"/>
      <c r="BD167" s="4"/>
      <c r="BH167" s="35"/>
      <c r="BI167" s="35"/>
      <c r="BJ167" s="35"/>
      <c r="BK167" s="35"/>
      <c r="BL167" s="35"/>
      <c r="BT167" s="35"/>
      <c r="BU167" s="35"/>
      <c r="BV167" s="35"/>
      <c r="BW167" s="35"/>
    </row>
    <row r="168" spans="1:75" ht="15.75" customHeight="1">
      <c r="A168" s="31"/>
      <c r="B168" s="4"/>
      <c r="C168" s="4"/>
      <c r="D168" s="4"/>
      <c r="E168" s="4"/>
      <c r="F168" s="66"/>
      <c r="G168" s="92"/>
      <c r="H168" s="92"/>
      <c r="I168" s="92"/>
      <c r="J168" s="92"/>
      <c r="K168" s="92"/>
      <c r="L168" s="92"/>
      <c r="M168" s="66"/>
      <c r="N168" s="92"/>
      <c r="O168" s="92"/>
      <c r="P168" s="92"/>
      <c r="Q168" s="92"/>
      <c r="R168" s="66"/>
      <c r="S168" s="92"/>
      <c r="T168" s="92"/>
      <c r="U168" s="92"/>
      <c r="V168" s="92"/>
      <c r="W168" s="92"/>
      <c r="X168" s="92"/>
      <c r="Y168" s="92"/>
      <c r="Z168" s="66"/>
      <c r="AA168" s="92"/>
      <c r="AB168" s="92"/>
      <c r="AC168" s="92"/>
      <c r="AD168" s="92"/>
      <c r="AE168" s="92"/>
      <c r="AF168" s="92"/>
      <c r="AG168" s="92"/>
      <c r="AH168" s="66"/>
      <c r="AI168" s="92"/>
      <c r="AJ168" s="92"/>
      <c r="AK168" s="92"/>
      <c r="AL168" s="66"/>
      <c r="AM168" s="92"/>
      <c r="AN168" s="92"/>
      <c r="AO168" s="92"/>
      <c r="AP168" s="92"/>
      <c r="AQ168" s="92"/>
      <c r="AR168" s="66"/>
      <c r="AS168" s="92"/>
      <c r="AT168" s="92"/>
      <c r="AU168" s="92"/>
      <c r="AV168" s="92"/>
      <c r="AW168" s="4"/>
      <c r="AX168" s="4"/>
      <c r="AY168" s="4"/>
      <c r="AZ168" s="4"/>
      <c r="BA168" s="4"/>
      <c r="BB168" s="4"/>
      <c r="BC168" s="4"/>
      <c r="BD168" s="4"/>
      <c r="BH168" s="35"/>
      <c r="BI168" s="35"/>
      <c r="BJ168" s="35"/>
      <c r="BK168" s="35"/>
      <c r="BL168" s="35"/>
      <c r="BT168" s="35"/>
      <c r="BU168" s="35"/>
      <c r="BV168" s="35"/>
      <c r="BW168" s="35"/>
    </row>
    <row r="169" spans="1:75" ht="15.75" customHeight="1">
      <c r="A169" s="31"/>
      <c r="B169" s="4"/>
      <c r="C169" s="4"/>
      <c r="D169" s="4"/>
      <c r="E169" s="4"/>
      <c r="F169" s="66"/>
      <c r="G169" s="92"/>
      <c r="H169" s="92"/>
      <c r="I169" s="92"/>
      <c r="J169" s="92"/>
      <c r="K169" s="92"/>
      <c r="L169" s="92"/>
      <c r="M169" s="66"/>
      <c r="N169" s="92"/>
      <c r="O169" s="92"/>
      <c r="P169" s="92"/>
      <c r="Q169" s="92"/>
      <c r="R169" s="66"/>
      <c r="S169" s="92"/>
      <c r="T169" s="92"/>
      <c r="U169" s="92"/>
      <c r="V169" s="92"/>
      <c r="W169" s="92"/>
      <c r="X169" s="92"/>
      <c r="Y169" s="92"/>
      <c r="Z169" s="66"/>
      <c r="AA169" s="92"/>
      <c r="AB169" s="92"/>
      <c r="AC169" s="92"/>
      <c r="AD169" s="92"/>
      <c r="AE169" s="92"/>
      <c r="AF169" s="92"/>
      <c r="AG169" s="92"/>
      <c r="AH169" s="66"/>
      <c r="AI169" s="92"/>
      <c r="AJ169" s="92"/>
      <c r="AK169" s="92"/>
      <c r="AL169" s="66"/>
      <c r="AM169" s="92"/>
      <c r="AN169" s="92"/>
      <c r="AO169" s="92"/>
      <c r="AP169" s="92"/>
      <c r="AQ169" s="92"/>
      <c r="AR169" s="66"/>
      <c r="AS169" s="92"/>
      <c r="AT169" s="92"/>
      <c r="AU169" s="92"/>
      <c r="AV169" s="92"/>
      <c r="AW169" s="4"/>
      <c r="AX169" s="4"/>
      <c r="AY169" s="4"/>
      <c r="AZ169" s="4"/>
      <c r="BA169" s="4"/>
      <c r="BB169" s="4"/>
      <c r="BC169" s="4"/>
      <c r="BD169" s="4"/>
      <c r="BH169" s="35"/>
      <c r="BI169" s="35"/>
      <c r="BJ169" s="35"/>
      <c r="BK169" s="35"/>
      <c r="BL169" s="35"/>
      <c r="BT169" s="35"/>
      <c r="BU169" s="35"/>
      <c r="BV169" s="35"/>
      <c r="BW169" s="35"/>
    </row>
    <row r="170" spans="1:75" ht="15.75" customHeight="1">
      <c r="A170" s="31"/>
      <c r="B170" s="4"/>
      <c r="C170" s="4"/>
      <c r="D170" s="4"/>
      <c r="E170" s="4"/>
      <c r="F170" s="66"/>
      <c r="G170" s="92"/>
      <c r="H170" s="92"/>
      <c r="I170" s="92"/>
      <c r="J170" s="92"/>
      <c r="K170" s="92"/>
      <c r="L170" s="92"/>
      <c r="M170" s="66"/>
      <c r="N170" s="92"/>
      <c r="O170" s="92"/>
      <c r="P170" s="92"/>
      <c r="Q170" s="92"/>
      <c r="R170" s="66"/>
      <c r="S170" s="92"/>
      <c r="T170" s="92"/>
      <c r="U170" s="92"/>
      <c r="V170" s="92"/>
      <c r="W170" s="92"/>
      <c r="X170" s="92"/>
      <c r="Y170" s="92"/>
      <c r="Z170" s="66"/>
      <c r="AA170" s="92"/>
      <c r="AB170" s="92"/>
      <c r="AC170" s="92"/>
      <c r="AD170" s="92"/>
      <c r="AE170" s="92"/>
      <c r="AF170" s="92"/>
      <c r="AG170" s="92"/>
      <c r="AH170" s="66"/>
      <c r="AI170" s="92"/>
      <c r="AJ170" s="92"/>
      <c r="AK170" s="92"/>
      <c r="AL170" s="66"/>
      <c r="AM170" s="92"/>
      <c r="AN170" s="92"/>
      <c r="AO170" s="92"/>
      <c r="AP170" s="92"/>
      <c r="AQ170" s="92"/>
      <c r="AR170" s="66"/>
      <c r="AS170" s="92"/>
      <c r="AT170" s="92"/>
      <c r="AU170" s="92"/>
      <c r="AV170" s="92"/>
      <c r="AW170" s="4"/>
      <c r="AX170" s="4"/>
      <c r="AY170" s="4"/>
      <c r="AZ170" s="4"/>
      <c r="BA170" s="4"/>
      <c r="BB170" s="4"/>
      <c r="BC170" s="4"/>
      <c r="BD170" s="4"/>
      <c r="BH170" s="35"/>
      <c r="BI170" s="35"/>
      <c r="BJ170" s="35"/>
      <c r="BK170" s="35"/>
      <c r="BL170" s="35"/>
      <c r="BT170" s="35"/>
      <c r="BU170" s="35"/>
      <c r="BV170" s="35"/>
      <c r="BW170" s="35"/>
    </row>
    <row r="171" spans="1:75" ht="15.75" customHeight="1">
      <c r="A171" s="31"/>
      <c r="B171" s="4"/>
      <c r="C171" s="4"/>
      <c r="D171" s="4"/>
      <c r="E171" s="4"/>
      <c r="F171" s="66"/>
      <c r="G171" s="92"/>
      <c r="H171" s="92"/>
      <c r="I171" s="92"/>
      <c r="J171" s="92"/>
      <c r="K171" s="92"/>
      <c r="L171" s="92"/>
      <c r="M171" s="66"/>
      <c r="N171" s="92"/>
      <c r="O171" s="92"/>
      <c r="P171" s="92"/>
      <c r="Q171" s="92"/>
      <c r="R171" s="66"/>
      <c r="S171" s="92"/>
      <c r="T171" s="92"/>
      <c r="U171" s="92"/>
      <c r="V171" s="92"/>
      <c r="W171" s="92"/>
      <c r="X171" s="92"/>
      <c r="Y171" s="92"/>
      <c r="Z171" s="66"/>
      <c r="AA171" s="92"/>
      <c r="AB171" s="92"/>
      <c r="AC171" s="92"/>
      <c r="AD171" s="92"/>
      <c r="AE171" s="92"/>
      <c r="AF171" s="92"/>
      <c r="AG171" s="92"/>
      <c r="AH171" s="66"/>
      <c r="AI171" s="92"/>
      <c r="AJ171" s="92"/>
      <c r="AK171" s="92"/>
      <c r="AL171" s="66"/>
      <c r="AM171" s="92"/>
      <c r="AN171" s="92"/>
      <c r="AO171" s="92"/>
      <c r="AP171" s="92"/>
      <c r="AQ171" s="92"/>
      <c r="AR171" s="66"/>
      <c r="AS171" s="92"/>
      <c r="AT171" s="92"/>
      <c r="AU171" s="92"/>
      <c r="AV171" s="92"/>
      <c r="AW171" s="4"/>
      <c r="AX171" s="4"/>
      <c r="AY171" s="4"/>
      <c r="AZ171" s="4"/>
      <c r="BA171" s="4"/>
      <c r="BB171" s="4"/>
      <c r="BC171" s="4"/>
      <c r="BD171" s="4"/>
      <c r="BH171" s="35"/>
      <c r="BI171" s="35"/>
      <c r="BJ171" s="35"/>
      <c r="BK171" s="35"/>
      <c r="BL171" s="35"/>
      <c r="BT171" s="35"/>
      <c r="BU171" s="35"/>
      <c r="BV171" s="35"/>
      <c r="BW171" s="35"/>
    </row>
    <row r="172" spans="1:75" ht="15.75" customHeight="1">
      <c r="A172" s="31"/>
      <c r="B172" s="4"/>
      <c r="C172" s="4"/>
      <c r="D172" s="4"/>
      <c r="E172" s="4"/>
      <c r="F172" s="66"/>
      <c r="G172" s="92"/>
      <c r="H172" s="92"/>
      <c r="I172" s="92"/>
      <c r="J172" s="92"/>
      <c r="K172" s="92"/>
      <c r="L172" s="92"/>
      <c r="M172" s="66"/>
      <c r="N172" s="92"/>
      <c r="O172" s="92"/>
      <c r="P172" s="92"/>
      <c r="Q172" s="92"/>
      <c r="R172" s="66"/>
      <c r="S172" s="92"/>
      <c r="T172" s="92"/>
      <c r="U172" s="92"/>
      <c r="V172" s="92"/>
      <c r="W172" s="92"/>
      <c r="X172" s="92"/>
      <c r="Y172" s="92"/>
      <c r="Z172" s="66"/>
      <c r="AA172" s="92"/>
      <c r="AB172" s="92"/>
      <c r="AC172" s="92"/>
      <c r="AD172" s="92"/>
      <c r="AE172" s="92"/>
      <c r="AF172" s="92"/>
      <c r="AG172" s="92"/>
      <c r="AH172" s="66"/>
      <c r="AI172" s="92"/>
      <c r="AJ172" s="92"/>
      <c r="AK172" s="92"/>
      <c r="AL172" s="66"/>
      <c r="AM172" s="92"/>
      <c r="AN172" s="92"/>
      <c r="AO172" s="92"/>
      <c r="AP172" s="92"/>
      <c r="AQ172" s="92"/>
      <c r="AR172" s="66"/>
      <c r="AS172" s="92"/>
      <c r="AT172" s="92"/>
      <c r="AU172" s="92"/>
      <c r="AV172" s="92"/>
      <c r="AW172" s="4"/>
      <c r="AX172" s="4"/>
      <c r="AY172" s="4"/>
      <c r="AZ172" s="4"/>
      <c r="BA172" s="4"/>
      <c r="BB172" s="4"/>
      <c r="BC172" s="4"/>
      <c r="BD172" s="4"/>
      <c r="BH172" s="35"/>
      <c r="BI172" s="35"/>
      <c r="BJ172" s="35"/>
      <c r="BK172" s="35"/>
      <c r="BL172" s="35"/>
      <c r="BT172" s="35"/>
      <c r="BU172" s="35"/>
      <c r="BV172" s="35"/>
      <c r="BW172" s="35"/>
    </row>
    <row r="173" spans="1:75" ht="15.75" customHeight="1">
      <c r="A173" s="31"/>
      <c r="B173" s="4"/>
      <c r="C173" s="4"/>
      <c r="D173" s="4"/>
      <c r="E173" s="4"/>
      <c r="F173" s="66"/>
      <c r="G173" s="92"/>
      <c r="H173" s="92"/>
      <c r="I173" s="92"/>
      <c r="J173" s="92"/>
      <c r="K173" s="92"/>
      <c r="L173" s="92"/>
      <c r="M173" s="66"/>
      <c r="N173" s="92"/>
      <c r="O173" s="92"/>
      <c r="P173" s="92"/>
      <c r="Q173" s="92"/>
      <c r="R173" s="66"/>
      <c r="S173" s="92"/>
      <c r="T173" s="92"/>
      <c r="U173" s="92"/>
      <c r="V173" s="92"/>
      <c r="W173" s="92"/>
      <c r="X173" s="92"/>
      <c r="Y173" s="92"/>
      <c r="Z173" s="66"/>
      <c r="AA173" s="92"/>
      <c r="AB173" s="92"/>
      <c r="AC173" s="92"/>
      <c r="AD173" s="92"/>
      <c r="AE173" s="92"/>
      <c r="AF173" s="92"/>
      <c r="AG173" s="92"/>
      <c r="AH173" s="66"/>
      <c r="AI173" s="92"/>
      <c r="AJ173" s="92"/>
      <c r="AK173" s="92"/>
      <c r="AL173" s="66"/>
      <c r="AM173" s="92"/>
      <c r="AN173" s="92"/>
      <c r="AO173" s="92"/>
      <c r="AP173" s="92"/>
      <c r="AQ173" s="92"/>
      <c r="AR173" s="66"/>
      <c r="AS173" s="92"/>
      <c r="AT173" s="92"/>
      <c r="AU173" s="92"/>
      <c r="AV173" s="92"/>
      <c r="AW173" s="4"/>
      <c r="AX173" s="4"/>
      <c r="AY173" s="4"/>
      <c r="AZ173" s="4"/>
      <c r="BA173" s="4"/>
      <c r="BB173" s="4"/>
      <c r="BC173" s="4"/>
      <c r="BD173" s="4"/>
      <c r="BH173" s="35"/>
      <c r="BI173" s="35"/>
      <c r="BJ173" s="35"/>
      <c r="BK173" s="35"/>
      <c r="BL173" s="35"/>
      <c r="BT173" s="35"/>
      <c r="BU173" s="35"/>
      <c r="BV173" s="35"/>
      <c r="BW173" s="35"/>
    </row>
    <row r="174" spans="1:75" ht="15.75" customHeight="1">
      <c r="A174" s="31"/>
      <c r="B174" s="4"/>
      <c r="C174" s="4"/>
      <c r="D174" s="4"/>
      <c r="E174" s="4"/>
      <c r="F174" s="66"/>
      <c r="G174" s="92"/>
      <c r="H174" s="92"/>
      <c r="I174" s="92"/>
      <c r="J174" s="92"/>
      <c r="K174" s="92"/>
      <c r="L174" s="92"/>
      <c r="M174" s="66"/>
      <c r="N174" s="92"/>
      <c r="O174" s="92"/>
      <c r="P174" s="92"/>
      <c r="Q174" s="92"/>
      <c r="R174" s="66"/>
      <c r="S174" s="92"/>
      <c r="T174" s="92"/>
      <c r="U174" s="92"/>
      <c r="V174" s="92"/>
      <c r="W174" s="92"/>
      <c r="X174" s="92"/>
      <c r="Y174" s="92"/>
      <c r="Z174" s="66"/>
      <c r="AA174" s="92"/>
      <c r="AB174" s="92"/>
      <c r="AC174" s="92"/>
      <c r="AD174" s="92"/>
      <c r="AE174" s="92"/>
      <c r="AF174" s="92"/>
      <c r="AG174" s="92"/>
      <c r="AH174" s="66"/>
      <c r="AI174" s="92"/>
      <c r="AJ174" s="92"/>
      <c r="AK174" s="92"/>
      <c r="AL174" s="66"/>
      <c r="AM174" s="92"/>
      <c r="AN174" s="92"/>
      <c r="AO174" s="92"/>
      <c r="AP174" s="92"/>
      <c r="AQ174" s="92"/>
      <c r="AR174" s="66"/>
      <c r="AS174" s="92"/>
      <c r="AT174" s="92"/>
      <c r="AU174" s="92"/>
      <c r="AV174" s="92"/>
      <c r="AW174" s="4"/>
      <c r="AX174" s="4"/>
      <c r="AY174" s="4"/>
      <c r="AZ174" s="4"/>
      <c r="BA174" s="4"/>
      <c r="BB174" s="4"/>
      <c r="BC174" s="4"/>
      <c r="BD174" s="4"/>
      <c r="BH174" s="35"/>
      <c r="BI174" s="35"/>
      <c r="BJ174" s="35"/>
      <c r="BK174" s="35"/>
      <c r="BL174" s="35"/>
      <c r="BT174" s="35"/>
      <c r="BU174" s="35"/>
      <c r="BV174" s="35"/>
      <c r="BW174" s="35"/>
    </row>
    <row r="175" spans="1:75" ht="15.75" customHeight="1">
      <c r="A175" s="31"/>
      <c r="B175" s="4"/>
      <c r="C175" s="4"/>
      <c r="D175" s="4"/>
      <c r="E175" s="4"/>
      <c r="F175" s="66"/>
      <c r="G175" s="92"/>
      <c r="H175" s="92"/>
      <c r="I175" s="92"/>
      <c r="J175" s="92"/>
      <c r="K175" s="92"/>
      <c r="L175" s="92"/>
      <c r="M175" s="66"/>
      <c r="N175" s="92"/>
      <c r="O175" s="92"/>
      <c r="P175" s="92"/>
      <c r="Q175" s="92"/>
      <c r="R175" s="66"/>
      <c r="S175" s="92"/>
      <c r="T175" s="92"/>
      <c r="U175" s="92"/>
      <c r="V175" s="92"/>
      <c r="W175" s="92"/>
      <c r="X175" s="92"/>
      <c r="Y175" s="92"/>
      <c r="Z175" s="66"/>
      <c r="AA175" s="92"/>
      <c r="AB175" s="92"/>
      <c r="AC175" s="92"/>
      <c r="AD175" s="92"/>
      <c r="AE175" s="92"/>
      <c r="AF175" s="92"/>
      <c r="AG175" s="92"/>
      <c r="AH175" s="66"/>
      <c r="AI175" s="92"/>
      <c r="AJ175" s="92"/>
      <c r="AK175" s="92"/>
      <c r="AL175" s="66"/>
      <c r="AM175" s="92"/>
      <c r="AN175" s="92"/>
      <c r="AO175" s="92"/>
      <c r="AP175" s="92"/>
      <c r="AQ175" s="92"/>
      <c r="AR175" s="66"/>
      <c r="AS175" s="92"/>
      <c r="AT175" s="92"/>
      <c r="AU175" s="92"/>
      <c r="AV175" s="92"/>
      <c r="AW175" s="4"/>
      <c r="AX175" s="4"/>
      <c r="AY175" s="4"/>
      <c r="AZ175" s="4"/>
      <c r="BA175" s="4"/>
      <c r="BB175" s="4"/>
      <c r="BC175" s="4"/>
      <c r="BD175" s="4"/>
      <c r="BH175" s="35"/>
      <c r="BI175" s="35"/>
      <c r="BJ175" s="35"/>
      <c r="BK175" s="35"/>
      <c r="BL175" s="35"/>
      <c r="BT175" s="35"/>
      <c r="BU175" s="35"/>
      <c r="BV175" s="35"/>
      <c r="BW175" s="35"/>
    </row>
    <row r="176" spans="1:75" ht="15.75" customHeight="1">
      <c r="A176" s="31"/>
      <c r="B176" s="4"/>
      <c r="C176" s="4"/>
      <c r="D176" s="4"/>
      <c r="E176" s="4"/>
      <c r="F176" s="66"/>
      <c r="G176" s="92"/>
      <c r="H176" s="92"/>
      <c r="I176" s="92"/>
      <c r="J176" s="92"/>
      <c r="K176" s="92"/>
      <c r="L176" s="92"/>
      <c r="M176" s="66"/>
      <c r="N176" s="92"/>
      <c r="O176" s="92"/>
      <c r="P176" s="92"/>
      <c r="Q176" s="92"/>
      <c r="R176" s="66"/>
      <c r="S176" s="92"/>
      <c r="T176" s="92"/>
      <c r="U176" s="92"/>
      <c r="V176" s="92"/>
      <c r="W176" s="92"/>
      <c r="X176" s="92"/>
      <c r="Y176" s="92"/>
      <c r="Z176" s="66"/>
      <c r="AA176" s="92"/>
      <c r="AB176" s="92"/>
      <c r="AC176" s="92"/>
      <c r="AD176" s="92"/>
      <c r="AE176" s="92"/>
      <c r="AF176" s="92"/>
      <c r="AG176" s="92"/>
      <c r="AH176" s="66"/>
      <c r="AI176" s="92"/>
      <c r="AJ176" s="92"/>
      <c r="AK176" s="92"/>
      <c r="AL176" s="66"/>
      <c r="AM176" s="92"/>
      <c r="AN176" s="92"/>
      <c r="AO176" s="92"/>
      <c r="AP176" s="92"/>
      <c r="AQ176" s="92"/>
      <c r="AR176" s="66"/>
      <c r="AS176" s="92"/>
      <c r="AT176" s="92"/>
      <c r="AU176" s="92"/>
      <c r="AV176" s="92"/>
      <c r="AW176" s="4"/>
      <c r="AX176" s="4"/>
      <c r="AY176" s="4"/>
      <c r="AZ176" s="4"/>
      <c r="BA176" s="4"/>
      <c r="BB176" s="4"/>
      <c r="BC176" s="4"/>
      <c r="BD176" s="4"/>
      <c r="BH176" s="35"/>
      <c r="BI176" s="35"/>
      <c r="BJ176" s="35"/>
      <c r="BK176" s="35"/>
      <c r="BL176" s="35"/>
      <c r="BT176" s="35"/>
      <c r="BU176" s="35"/>
      <c r="BV176" s="35"/>
      <c r="BW176" s="35"/>
    </row>
    <row r="177" spans="1:75" ht="15.75" customHeight="1">
      <c r="A177" s="31"/>
      <c r="B177" s="4"/>
      <c r="C177" s="4"/>
      <c r="D177" s="4"/>
      <c r="E177" s="4"/>
      <c r="F177" s="66"/>
      <c r="G177" s="92"/>
      <c r="H177" s="92"/>
      <c r="I177" s="92"/>
      <c r="J177" s="92"/>
      <c r="K177" s="92"/>
      <c r="L177" s="92"/>
      <c r="M177" s="66"/>
      <c r="N177" s="92"/>
      <c r="O177" s="92"/>
      <c r="P177" s="92"/>
      <c r="Q177" s="92"/>
      <c r="R177" s="66"/>
      <c r="S177" s="92"/>
      <c r="T177" s="92"/>
      <c r="U177" s="92"/>
      <c r="V177" s="92"/>
      <c r="W177" s="92"/>
      <c r="X177" s="92"/>
      <c r="Y177" s="92"/>
      <c r="Z177" s="66"/>
      <c r="AA177" s="92"/>
      <c r="AB177" s="92"/>
      <c r="AC177" s="92"/>
      <c r="AD177" s="92"/>
      <c r="AE177" s="92"/>
      <c r="AF177" s="92"/>
      <c r="AG177" s="92"/>
      <c r="AH177" s="66"/>
      <c r="AI177" s="92"/>
      <c r="AJ177" s="92"/>
      <c r="AK177" s="92"/>
      <c r="AL177" s="66"/>
      <c r="AM177" s="92"/>
      <c r="AN177" s="92"/>
      <c r="AO177" s="92"/>
      <c r="AP177" s="92"/>
      <c r="AQ177" s="92"/>
      <c r="AR177" s="66"/>
      <c r="AS177" s="92"/>
      <c r="AT177" s="92"/>
      <c r="AU177" s="92"/>
      <c r="AV177" s="92"/>
      <c r="AW177" s="4"/>
      <c r="AX177" s="4"/>
      <c r="AY177" s="4"/>
      <c r="AZ177" s="4"/>
      <c r="BA177" s="4"/>
      <c r="BB177" s="4"/>
      <c r="BC177" s="4"/>
      <c r="BD177" s="4"/>
      <c r="BH177" s="35"/>
      <c r="BI177" s="35"/>
      <c r="BJ177" s="35"/>
      <c r="BK177" s="35"/>
      <c r="BL177" s="35"/>
      <c r="BT177" s="35"/>
      <c r="BU177" s="35"/>
      <c r="BV177" s="35"/>
      <c r="BW177" s="35"/>
    </row>
    <row r="178" spans="1:75" ht="15.75" customHeight="1">
      <c r="A178" s="31"/>
      <c r="B178" s="4"/>
      <c r="C178" s="4"/>
      <c r="D178" s="4"/>
      <c r="E178" s="4"/>
      <c r="F178" s="66"/>
      <c r="G178" s="92"/>
      <c r="H178" s="92"/>
      <c r="I178" s="92"/>
      <c r="J178" s="92"/>
      <c r="K178" s="92"/>
      <c r="L178" s="92"/>
      <c r="M178" s="66"/>
      <c r="N178" s="92"/>
      <c r="O178" s="92"/>
      <c r="P178" s="92"/>
      <c r="Q178" s="92"/>
      <c r="R178" s="66"/>
      <c r="S178" s="92"/>
      <c r="T178" s="92"/>
      <c r="U178" s="92"/>
      <c r="V178" s="92"/>
      <c r="W178" s="92"/>
      <c r="X178" s="92"/>
      <c r="Y178" s="92"/>
      <c r="Z178" s="66"/>
      <c r="AA178" s="92"/>
      <c r="AB178" s="92"/>
      <c r="AC178" s="92"/>
      <c r="AD178" s="92"/>
      <c r="AE178" s="92"/>
      <c r="AF178" s="92"/>
      <c r="AG178" s="92"/>
      <c r="AH178" s="66"/>
      <c r="AI178" s="92"/>
      <c r="AJ178" s="92"/>
      <c r="AK178" s="92"/>
      <c r="AL178" s="66"/>
      <c r="AM178" s="92"/>
      <c r="AN178" s="92"/>
      <c r="AO178" s="92"/>
      <c r="AP178" s="92"/>
      <c r="AQ178" s="92"/>
      <c r="AR178" s="66"/>
      <c r="AS178" s="92"/>
      <c r="AT178" s="92"/>
      <c r="AU178" s="92"/>
      <c r="AV178" s="92"/>
      <c r="AW178" s="4"/>
      <c r="AX178" s="4"/>
      <c r="AY178" s="4"/>
      <c r="AZ178" s="4"/>
      <c r="BA178" s="4"/>
      <c r="BB178" s="4"/>
      <c r="BC178" s="4"/>
      <c r="BD178" s="4"/>
      <c r="BH178" s="35"/>
      <c r="BI178" s="35"/>
      <c r="BJ178" s="35"/>
      <c r="BK178" s="35"/>
      <c r="BL178" s="35"/>
      <c r="BT178" s="35"/>
      <c r="BU178" s="35"/>
      <c r="BV178" s="35"/>
      <c r="BW178" s="35"/>
    </row>
    <row r="179" spans="1:75" ht="15.75" customHeight="1">
      <c r="A179" s="31"/>
      <c r="B179" s="4"/>
      <c r="C179" s="4"/>
      <c r="D179" s="4"/>
      <c r="E179" s="4"/>
      <c r="F179" s="66"/>
      <c r="G179" s="92"/>
      <c r="H179" s="92"/>
      <c r="I179" s="92"/>
      <c r="J179" s="92"/>
      <c r="K179" s="92"/>
      <c r="L179" s="92"/>
      <c r="M179" s="66"/>
      <c r="N179" s="92"/>
      <c r="O179" s="92"/>
      <c r="P179" s="92"/>
      <c r="Q179" s="92"/>
      <c r="R179" s="66"/>
      <c r="S179" s="92"/>
      <c r="T179" s="92"/>
      <c r="U179" s="92"/>
      <c r="V179" s="92"/>
      <c r="W179" s="92"/>
      <c r="X179" s="92"/>
      <c r="Y179" s="92"/>
      <c r="Z179" s="66"/>
      <c r="AA179" s="92"/>
      <c r="AB179" s="92"/>
      <c r="AC179" s="92"/>
      <c r="AD179" s="92"/>
      <c r="AE179" s="92"/>
      <c r="AF179" s="92"/>
      <c r="AG179" s="92"/>
      <c r="AH179" s="66"/>
      <c r="AI179" s="92"/>
      <c r="AJ179" s="92"/>
      <c r="AK179" s="92"/>
      <c r="AL179" s="66"/>
      <c r="AM179" s="92"/>
      <c r="AN179" s="92"/>
      <c r="AO179" s="92"/>
      <c r="AP179" s="92"/>
      <c r="AQ179" s="92"/>
      <c r="AR179" s="66"/>
      <c r="AS179" s="92"/>
      <c r="AT179" s="92"/>
      <c r="AU179" s="92"/>
      <c r="AV179" s="92"/>
      <c r="AW179" s="4"/>
      <c r="AX179" s="4"/>
      <c r="AY179" s="4"/>
      <c r="AZ179" s="4"/>
      <c r="BA179" s="4"/>
      <c r="BB179" s="4"/>
      <c r="BC179" s="4"/>
      <c r="BD179" s="4"/>
      <c r="BH179" s="35"/>
      <c r="BI179" s="35"/>
      <c r="BJ179" s="35"/>
      <c r="BK179" s="35"/>
      <c r="BL179" s="35"/>
      <c r="BT179" s="35"/>
      <c r="BU179" s="35"/>
      <c r="BV179" s="35"/>
      <c r="BW179" s="35"/>
    </row>
    <row r="180" spans="1:75" ht="15.75" customHeight="1">
      <c r="A180" s="31"/>
      <c r="B180" s="4"/>
      <c r="C180" s="4"/>
      <c r="D180" s="4"/>
      <c r="E180" s="4"/>
      <c r="F180" s="66"/>
      <c r="G180" s="92"/>
      <c r="H180" s="92"/>
      <c r="I180" s="92"/>
      <c r="J180" s="92"/>
      <c r="K180" s="92"/>
      <c r="L180" s="92"/>
      <c r="M180" s="66"/>
      <c r="N180" s="92"/>
      <c r="O180" s="92"/>
      <c r="P180" s="92"/>
      <c r="Q180" s="92"/>
      <c r="R180" s="66"/>
      <c r="S180" s="92"/>
      <c r="T180" s="92"/>
      <c r="U180" s="92"/>
      <c r="V180" s="92"/>
      <c r="W180" s="92"/>
      <c r="X180" s="92"/>
      <c r="Y180" s="92"/>
      <c r="Z180" s="66"/>
      <c r="AA180" s="92"/>
      <c r="AB180" s="92"/>
      <c r="AC180" s="92"/>
      <c r="AD180" s="92"/>
      <c r="AE180" s="92"/>
      <c r="AF180" s="92"/>
      <c r="AG180" s="92"/>
      <c r="AH180" s="66"/>
      <c r="AI180" s="92"/>
      <c r="AJ180" s="92"/>
      <c r="AK180" s="92"/>
      <c r="AL180" s="66"/>
      <c r="AM180" s="92"/>
      <c r="AN180" s="92"/>
      <c r="AO180" s="92"/>
      <c r="AP180" s="92"/>
      <c r="AQ180" s="92"/>
      <c r="AR180" s="66"/>
      <c r="AS180" s="92"/>
      <c r="AT180" s="92"/>
      <c r="AU180" s="92"/>
      <c r="AV180" s="92"/>
      <c r="AW180" s="4"/>
      <c r="AX180" s="4"/>
      <c r="AY180" s="4"/>
      <c r="AZ180" s="4"/>
      <c r="BA180" s="4"/>
      <c r="BB180" s="4"/>
      <c r="BC180" s="4"/>
      <c r="BD180" s="4"/>
      <c r="BH180" s="35"/>
      <c r="BI180" s="35"/>
      <c r="BJ180" s="35"/>
      <c r="BK180" s="35"/>
      <c r="BL180" s="35"/>
      <c r="BT180" s="35"/>
      <c r="BU180" s="35"/>
      <c r="BV180" s="35"/>
      <c r="BW180" s="35"/>
    </row>
    <row r="181" spans="1:75" ht="15.75" customHeight="1">
      <c r="A181" s="31"/>
      <c r="B181" s="4"/>
      <c r="C181" s="4"/>
      <c r="D181" s="4"/>
      <c r="E181" s="4"/>
      <c r="F181" s="66"/>
      <c r="G181" s="92"/>
      <c r="H181" s="92"/>
      <c r="I181" s="92"/>
      <c r="J181" s="92"/>
      <c r="K181" s="92"/>
      <c r="L181" s="92"/>
      <c r="M181" s="66"/>
      <c r="N181" s="92"/>
      <c r="O181" s="92"/>
      <c r="P181" s="92"/>
      <c r="Q181" s="92"/>
      <c r="R181" s="66"/>
      <c r="S181" s="92"/>
      <c r="T181" s="92"/>
      <c r="U181" s="92"/>
      <c r="V181" s="92"/>
      <c r="W181" s="92"/>
      <c r="X181" s="92"/>
      <c r="Y181" s="92"/>
      <c r="Z181" s="66"/>
      <c r="AA181" s="92"/>
      <c r="AB181" s="92"/>
      <c r="AC181" s="92"/>
      <c r="AD181" s="92"/>
      <c r="AE181" s="92"/>
      <c r="AF181" s="92"/>
      <c r="AG181" s="92"/>
      <c r="AH181" s="66"/>
      <c r="AI181" s="92"/>
      <c r="AJ181" s="92"/>
      <c r="AK181" s="92"/>
      <c r="AL181" s="66"/>
      <c r="AM181" s="92"/>
      <c r="AN181" s="92"/>
      <c r="AO181" s="92"/>
      <c r="AP181" s="92"/>
      <c r="AQ181" s="92"/>
      <c r="AR181" s="66"/>
      <c r="AS181" s="92"/>
      <c r="AT181" s="92"/>
      <c r="AU181" s="92"/>
      <c r="AV181" s="92"/>
      <c r="AW181" s="4"/>
      <c r="AX181" s="4"/>
      <c r="AY181" s="4"/>
      <c r="AZ181" s="4"/>
      <c r="BA181" s="4"/>
      <c r="BB181" s="4"/>
      <c r="BC181" s="4"/>
      <c r="BD181" s="4"/>
      <c r="BH181" s="35"/>
      <c r="BI181" s="35"/>
      <c r="BJ181" s="35"/>
      <c r="BK181" s="35"/>
      <c r="BL181" s="35"/>
      <c r="BT181" s="35"/>
      <c r="BU181" s="35"/>
      <c r="BV181" s="35"/>
      <c r="BW181" s="35"/>
    </row>
    <row r="182" spans="1:75" ht="15.75" customHeight="1">
      <c r="A182" s="31"/>
      <c r="B182" s="4"/>
      <c r="C182" s="4"/>
      <c r="D182" s="4"/>
      <c r="E182" s="4"/>
      <c r="F182" s="66"/>
      <c r="G182" s="92"/>
      <c r="H182" s="92"/>
      <c r="I182" s="92"/>
      <c r="J182" s="92"/>
      <c r="K182" s="92"/>
      <c r="L182" s="92"/>
      <c r="M182" s="66"/>
      <c r="N182" s="92"/>
      <c r="O182" s="92"/>
      <c r="P182" s="92"/>
      <c r="Q182" s="92"/>
      <c r="R182" s="66"/>
      <c r="S182" s="92"/>
      <c r="T182" s="92"/>
      <c r="U182" s="92"/>
      <c r="V182" s="92"/>
      <c r="W182" s="92"/>
      <c r="X182" s="92"/>
      <c r="Y182" s="92"/>
      <c r="Z182" s="66"/>
      <c r="AA182" s="92"/>
      <c r="AB182" s="92"/>
      <c r="AC182" s="92"/>
      <c r="AD182" s="92"/>
      <c r="AE182" s="92"/>
      <c r="AF182" s="92"/>
      <c r="AG182" s="92"/>
      <c r="AH182" s="66"/>
      <c r="AI182" s="92"/>
      <c r="AJ182" s="92"/>
      <c r="AK182" s="92"/>
      <c r="AL182" s="66"/>
      <c r="AM182" s="92"/>
      <c r="AN182" s="92"/>
      <c r="AO182" s="92"/>
      <c r="AP182" s="92"/>
      <c r="AQ182" s="92"/>
      <c r="AR182" s="66"/>
      <c r="AS182" s="92"/>
      <c r="AT182" s="92"/>
      <c r="AU182" s="92"/>
      <c r="AV182" s="92"/>
      <c r="AW182" s="4"/>
      <c r="AX182" s="4"/>
      <c r="AY182" s="4"/>
      <c r="AZ182" s="4"/>
      <c r="BA182" s="4"/>
      <c r="BB182" s="4"/>
      <c r="BC182" s="4"/>
      <c r="BD182" s="4"/>
      <c r="BH182" s="35"/>
      <c r="BI182" s="35"/>
      <c r="BJ182" s="35"/>
      <c r="BK182" s="35"/>
      <c r="BL182" s="35"/>
      <c r="BT182" s="35"/>
      <c r="BU182" s="35"/>
      <c r="BV182" s="35"/>
      <c r="BW182" s="35"/>
    </row>
    <row r="183" spans="1:75" ht="15.75" customHeight="1">
      <c r="A183" s="31"/>
      <c r="B183" s="4"/>
      <c r="C183" s="4"/>
      <c r="D183" s="4"/>
      <c r="E183" s="4"/>
      <c r="F183" s="66"/>
      <c r="G183" s="92"/>
      <c r="H183" s="92"/>
      <c r="I183" s="92"/>
      <c r="J183" s="92"/>
      <c r="K183" s="92"/>
      <c r="L183" s="92"/>
      <c r="M183" s="66"/>
      <c r="N183" s="92"/>
      <c r="O183" s="92"/>
      <c r="P183" s="92"/>
      <c r="Q183" s="92"/>
      <c r="R183" s="66"/>
      <c r="S183" s="92"/>
      <c r="T183" s="92"/>
      <c r="U183" s="92"/>
      <c r="V183" s="92"/>
      <c r="W183" s="92"/>
      <c r="X183" s="92"/>
      <c r="Y183" s="92"/>
      <c r="Z183" s="66"/>
      <c r="AA183" s="92"/>
      <c r="AB183" s="92"/>
      <c r="AC183" s="92"/>
      <c r="AD183" s="92"/>
      <c r="AE183" s="92"/>
      <c r="AF183" s="92"/>
      <c r="AG183" s="92"/>
      <c r="AH183" s="66"/>
      <c r="AI183" s="92"/>
      <c r="AJ183" s="92"/>
      <c r="AK183" s="92"/>
      <c r="AL183" s="66"/>
      <c r="AM183" s="92"/>
      <c r="AN183" s="92"/>
      <c r="AO183" s="92"/>
      <c r="AP183" s="92"/>
      <c r="AQ183" s="92"/>
      <c r="AR183" s="66"/>
      <c r="AS183" s="92"/>
      <c r="AT183" s="92"/>
      <c r="AU183" s="92"/>
      <c r="AV183" s="92"/>
      <c r="AW183" s="4"/>
      <c r="AX183" s="4"/>
      <c r="AY183" s="4"/>
      <c r="AZ183" s="4"/>
      <c r="BA183" s="4"/>
      <c r="BB183" s="4"/>
      <c r="BC183" s="4"/>
      <c r="BD183" s="4"/>
      <c r="BH183" s="35"/>
      <c r="BI183" s="35"/>
      <c r="BJ183" s="35"/>
      <c r="BK183" s="35"/>
      <c r="BL183" s="35"/>
      <c r="BT183" s="35"/>
      <c r="BU183" s="35"/>
      <c r="BV183" s="35"/>
      <c r="BW183" s="35"/>
    </row>
    <row r="184" spans="1:75" ht="15.75" customHeight="1">
      <c r="A184" s="31"/>
      <c r="B184" s="4"/>
      <c r="C184" s="4"/>
      <c r="D184" s="4"/>
      <c r="E184" s="4"/>
      <c r="F184" s="66"/>
      <c r="G184" s="92"/>
      <c r="H184" s="92"/>
      <c r="I184" s="92"/>
      <c r="J184" s="92"/>
      <c r="K184" s="92"/>
      <c r="L184" s="92"/>
      <c r="M184" s="66"/>
      <c r="N184" s="92"/>
      <c r="O184" s="92"/>
      <c r="P184" s="92"/>
      <c r="Q184" s="92"/>
      <c r="R184" s="66"/>
      <c r="S184" s="92"/>
      <c r="T184" s="92"/>
      <c r="U184" s="92"/>
      <c r="V184" s="92"/>
      <c r="W184" s="92"/>
      <c r="X184" s="92"/>
      <c r="Y184" s="92"/>
      <c r="Z184" s="66"/>
      <c r="AA184" s="92"/>
      <c r="AB184" s="92"/>
      <c r="AC184" s="92"/>
      <c r="AD184" s="92"/>
      <c r="AE184" s="92"/>
      <c r="AF184" s="92"/>
      <c r="AG184" s="92"/>
      <c r="AH184" s="66"/>
      <c r="AI184" s="92"/>
      <c r="AJ184" s="92"/>
      <c r="AK184" s="92"/>
      <c r="AL184" s="66"/>
      <c r="AM184" s="92"/>
      <c r="AN184" s="92"/>
      <c r="AO184" s="92"/>
      <c r="AP184" s="92"/>
      <c r="AQ184" s="92"/>
      <c r="AR184" s="66"/>
      <c r="AS184" s="92"/>
      <c r="AT184" s="92"/>
      <c r="AU184" s="92"/>
      <c r="AV184" s="92"/>
      <c r="AW184" s="4"/>
      <c r="AX184" s="4"/>
      <c r="AY184" s="4"/>
      <c r="AZ184" s="4"/>
      <c r="BA184" s="4"/>
      <c r="BB184" s="4"/>
      <c r="BC184" s="4"/>
      <c r="BD184" s="4"/>
      <c r="BH184" s="35"/>
      <c r="BI184" s="35"/>
      <c r="BJ184" s="35"/>
      <c r="BK184" s="35"/>
      <c r="BL184" s="35"/>
      <c r="BT184" s="35"/>
      <c r="BU184" s="35"/>
      <c r="BV184" s="35"/>
      <c r="BW184" s="35"/>
    </row>
    <row r="185" spans="1:75" ht="15.75" customHeight="1">
      <c r="A185" s="31"/>
      <c r="B185" s="4"/>
      <c r="C185" s="4"/>
      <c r="D185" s="4"/>
      <c r="E185" s="4"/>
      <c r="F185" s="66"/>
      <c r="G185" s="92"/>
      <c r="H185" s="92"/>
      <c r="I185" s="92"/>
      <c r="J185" s="92"/>
      <c r="K185" s="92"/>
      <c r="L185" s="92"/>
      <c r="M185" s="66"/>
      <c r="N185" s="92"/>
      <c r="O185" s="92"/>
      <c r="P185" s="92"/>
      <c r="Q185" s="92"/>
      <c r="R185" s="66"/>
      <c r="S185" s="92"/>
      <c r="T185" s="92"/>
      <c r="U185" s="92"/>
      <c r="V185" s="92"/>
      <c r="W185" s="92"/>
      <c r="X185" s="92"/>
      <c r="Y185" s="92"/>
      <c r="Z185" s="66"/>
      <c r="AA185" s="92"/>
      <c r="AB185" s="92"/>
      <c r="AC185" s="92"/>
      <c r="AD185" s="92"/>
      <c r="AE185" s="92"/>
      <c r="AF185" s="92"/>
      <c r="AG185" s="92"/>
      <c r="AH185" s="66"/>
      <c r="AI185" s="92"/>
      <c r="AJ185" s="92"/>
      <c r="AK185" s="92"/>
      <c r="AL185" s="66"/>
      <c r="AM185" s="92"/>
      <c r="AN185" s="92"/>
      <c r="AO185" s="92"/>
      <c r="AP185" s="92"/>
      <c r="AQ185" s="92"/>
      <c r="AR185" s="66"/>
      <c r="AS185" s="92"/>
      <c r="AT185" s="92"/>
      <c r="AU185" s="92"/>
      <c r="AV185" s="92"/>
      <c r="AW185" s="4"/>
      <c r="AX185" s="4"/>
      <c r="AY185" s="4"/>
      <c r="AZ185" s="4"/>
      <c r="BA185" s="4"/>
      <c r="BB185" s="4"/>
      <c r="BC185" s="4"/>
      <c r="BD185" s="4"/>
      <c r="BH185" s="35"/>
      <c r="BI185" s="35"/>
      <c r="BJ185" s="35"/>
      <c r="BK185" s="35"/>
      <c r="BL185" s="35"/>
      <c r="BT185" s="35"/>
      <c r="BU185" s="35"/>
      <c r="BV185" s="35"/>
      <c r="BW185" s="35"/>
    </row>
    <row r="186" spans="1:75" ht="15.75" customHeight="1">
      <c r="A186" s="31"/>
      <c r="B186" s="4"/>
      <c r="C186" s="4"/>
      <c r="D186" s="4"/>
      <c r="E186" s="4"/>
      <c r="F186" s="66"/>
      <c r="G186" s="92"/>
      <c r="H186" s="92"/>
      <c r="I186" s="92"/>
      <c r="J186" s="92"/>
      <c r="K186" s="92"/>
      <c r="L186" s="92"/>
      <c r="M186" s="66"/>
      <c r="N186" s="92"/>
      <c r="O186" s="92"/>
      <c r="P186" s="92"/>
      <c r="Q186" s="92"/>
      <c r="R186" s="66"/>
      <c r="S186" s="92"/>
      <c r="T186" s="92"/>
      <c r="U186" s="92"/>
      <c r="V186" s="92"/>
      <c r="W186" s="92"/>
      <c r="X186" s="92"/>
      <c r="Y186" s="92"/>
      <c r="Z186" s="66"/>
      <c r="AA186" s="92"/>
      <c r="AB186" s="92"/>
      <c r="AC186" s="92"/>
      <c r="AD186" s="92"/>
      <c r="AE186" s="92"/>
      <c r="AF186" s="92"/>
      <c r="AG186" s="92"/>
      <c r="AH186" s="66"/>
      <c r="AI186" s="92"/>
      <c r="AJ186" s="92"/>
      <c r="AK186" s="92"/>
      <c r="AL186" s="66"/>
      <c r="AM186" s="92"/>
      <c r="AN186" s="92"/>
      <c r="AO186" s="92"/>
      <c r="AP186" s="92"/>
      <c r="AQ186" s="92"/>
      <c r="AR186" s="66"/>
      <c r="AS186" s="92"/>
      <c r="AT186" s="92"/>
      <c r="AU186" s="92"/>
      <c r="AV186" s="92"/>
      <c r="AW186" s="4"/>
      <c r="AX186" s="4"/>
      <c r="AY186" s="4"/>
      <c r="AZ186" s="4"/>
      <c r="BA186" s="4"/>
      <c r="BB186" s="4"/>
      <c r="BC186" s="4"/>
      <c r="BD186" s="4"/>
      <c r="BH186" s="35"/>
      <c r="BI186" s="35"/>
      <c r="BJ186" s="35"/>
      <c r="BK186" s="35"/>
      <c r="BL186" s="35"/>
      <c r="BT186" s="35"/>
      <c r="BU186" s="35"/>
      <c r="BV186" s="35"/>
      <c r="BW186" s="35"/>
    </row>
    <row r="187" spans="1:75" ht="15.75" customHeight="1">
      <c r="A187" s="31"/>
      <c r="B187" s="4"/>
      <c r="C187" s="4"/>
      <c r="D187" s="4"/>
      <c r="E187" s="4"/>
      <c r="F187" s="66"/>
      <c r="G187" s="92"/>
      <c r="H187" s="92"/>
      <c r="I187" s="92"/>
      <c r="J187" s="92"/>
      <c r="K187" s="92"/>
      <c r="L187" s="92"/>
      <c r="M187" s="66"/>
      <c r="N187" s="92"/>
      <c r="O187" s="92"/>
      <c r="P187" s="92"/>
      <c r="Q187" s="92"/>
      <c r="R187" s="66"/>
      <c r="S187" s="92"/>
      <c r="T187" s="92"/>
      <c r="U187" s="92"/>
      <c r="V187" s="92"/>
      <c r="W187" s="92"/>
      <c r="X187" s="92"/>
      <c r="Y187" s="92"/>
      <c r="Z187" s="66"/>
      <c r="AA187" s="92"/>
      <c r="AB187" s="92"/>
      <c r="AC187" s="92"/>
      <c r="AD187" s="92"/>
      <c r="AE187" s="92"/>
      <c r="AF187" s="92"/>
      <c r="AG187" s="92"/>
      <c r="AH187" s="66"/>
      <c r="AI187" s="92"/>
      <c r="AJ187" s="92"/>
      <c r="AK187" s="92"/>
      <c r="AL187" s="66"/>
      <c r="AM187" s="92"/>
      <c r="AN187" s="92"/>
      <c r="AO187" s="92"/>
      <c r="AP187" s="92"/>
      <c r="AQ187" s="92"/>
      <c r="AR187" s="66"/>
      <c r="AS187" s="92"/>
      <c r="AT187" s="92"/>
      <c r="AU187" s="92"/>
      <c r="AV187" s="92"/>
      <c r="AW187" s="4"/>
      <c r="AX187" s="4"/>
      <c r="AY187" s="4"/>
      <c r="AZ187" s="4"/>
      <c r="BA187" s="4"/>
      <c r="BB187" s="4"/>
      <c r="BC187" s="4"/>
      <c r="BD187" s="4"/>
      <c r="BH187" s="35"/>
      <c r="BI187" s="35"/>
      <c r="BJ187" s="35"/>
      <c r="BK187" s="35"/>
      <c r="BL187" s="35"/>
      <c r="BT187" s="35"/>
      <c r="BU187" s="35"/>
      <c r="BV187" s="35"/>
      <c r="BW187" s="35"/>
    </row>
    <row r="188" spans="1:75" ht="15.75" customHeight="1">
      <c r="A188" s="31"/>
      <c r="B188" s="4"/>
      <c r="C188" s="4"/>
      <c r="D188" s="4"/>
      <c r="E188" s="4"/>
      <c r="F188" s="66"/>
      <c r="G188" s="92"/>
      <c r="H188" s="92"/>
      <c r="I188" s="92"/>
      <c r="J188" s="92"/>
      <c r="K188" s="92"/>
      <c r="L188" s="92"/>
      <c r="M188" s="66"/>
      <c r="N188" s="92"/>
      <c r="O188" s="92"/>
      <c r="P188" s="92"/>
      <c r="Q188" s="92"/>
      <c r="R188" s="66"/>
      <c r="S188" s="92"/>
      <c r="T188" s="92"/>
      <c r="U188" s="92"/>
      <c r="V188" s="92"/>
      <c r="W188" s="92"/>
      <c r="X188" s="92"/>
      <c r="Y188" s="92"/>
      <c r="Z188" s="66"/>
      <c r="AA188" s="92"/>
      <c r="AB188" s="92"/>
      <c r="AC188" s="92"/>
      <c r="AD188" s="92"/>
      <c r="AE188" s="92"/>
      <c r="AF188" s="92"/>
      <c r="AG188" s="92"/>
      <c r="AH188" s="66"/>
      <c r="AI188" s="92"/>
      <c r="AJ188" s="92"/>
      <c r="AK188" s="92"/>
      <c r="AL188" s="66"/>
      <c r="AM188" s="92"/>
      <c r="AN188" s="92"/>
      <c r="AO188" s="92"/>
      <c r="AP188" s="92"/>
      <c r="AQ188" s="92"/>
      <c r="AR188" s="66"/>
      <c r="AS188" s="92"/>
      <c r="AT188" s="92"/>
      <c r="AU188" s="92"/>
      <c r="AV188" s="92"/>
      <c r="AW188" s="4"/>
      <c r="AX188" s="4"/>
      <c r="AY188" s="4"/>
      <c r="AZ188" s="4"/>
      <c r="BA188" s="4"/>
      <c r="BB188" s="4"/>
      <c r="BC188" s="4"/>
      <c r="BD188" s="4"/>
      <c r="BH188" s="35"/>
      <c r="BI188" s="35"/>
      <c r="BJ188" s="35"/>
      <c r="BK188" s="35"/>
      <c r="BL188" s="35"/>
      <c r="BT188" s="35"/>
      <c r="BU188" s="35"/>
      <c r="BV188" s="35"/>
      <c r="BW188" s="35"/>
    </row>
    <row r="189" spans="1:75" ht="15.75" customHeight="1">
      <c r="A189" s="31"/>
      <c r="B189" s="4"/>
      <c r="C189" s="4"/>
      <c r="D189" s="4"/>
      <c r="E189" s="4"/>
      <c r="F189" s="66"/>
      <c r="G189" s="92"/>
      <c r="H189" s="92"/>
      <c r="I189" s="92"/>
      <c r="J189" s="92"/>
      <c r="K189" s="92"/>
      <c r="L189" s="92"/>
      <c r="M189" s="66"/>
      <c r="N189" s="92"/>
      <c r="O189" s="92"/>
      <c r="P189" s="92"/>
      <c r="Q189" s="92"/>
      <c r="R189" s="66"/>
      <c r="S189" s="92"/>
      <c r="T189" s="92"/>
      <c r="U189" s="92"/>
      <c r="V189" s="92"/>
      <c r="W189" s="92"/>
      <c r="X189" s="92"/>
      <c r="Y189" s="92"/>
      <c r="Z189" s="66"/>
      <c r="AA189" s="92"/>
      <c r="AB189" s="92"/>
      <c r="AC189" s="92"/>
      <c r="AD189" s="92"/>
      <c r="AE189" s="92"/>
      <c r="AF189" s="92"/>
      <c r="AG189" s="92"/>
      <c r="AH189" s="66"/>
      <c r="AI189" s="92"/>
      <c r="AJ189" s="92"/>
      <c r="AK189" s="92"/>
      <c r="AL189" s="66"/>
      <c r="AM189" s="92"/>
      <c r="AN189" s="92"/>
      <c r="AO189" s="92"/>
      <c r="AP189" s="92"/>
      <c r="AQ189" s="92"/>
      <c r="AR189" s="66"/>
      <c r="AS189" s="92"/>
      <c r="AT189" s="92"/>
      <c r="AU189" s="92"/>
      <c r="AV189" s="92"/>
      <c r="AW189" s="4"/>
      <c r="AX189" s="4"/>
      <c r="AY189" s="4"/>
      <c r="AZ189" s="4"/>
      <c r="BA189" s="4"/>
      <c r="BB189" s="4"/>
      <c r="BC189" s="4"/>
      <c r="BD189" s="4"/>
      <c r="BH189" s="35"/>
      <c r="BI189" s="35"/>
      <c r="BJ189" s="35"/>
      <c r="BK189" s="35"/>
      <c r="BL189" s="35"/>
      <c r="BT189" s="35"/>
      <c r="BU189" s="35"/>
      <c r="BV189" s="35"/>
      <c r="BW189" s="35"/>
    </row>
    <row r="190" spans="1:75" ht="15.75" customHeight="1">
      <c r="A190" s="31"/>
      <c r="B190" s="4"/>
      <c r="C190" s="4"/>
      <c r="D190" s="4"/>
      <c r="E190" s="4"/>
      <c r="F190" s="66"/>
      <c r="G190" s="92"/>
      <c r="H190" s="92"/>
      <c r="I190" s="92"/>
      <c r="J190" s="92"/>
      <c r="K190" s="92"/>
      <c r="L190" s="92"/>
      <c r="M190" s="66"/>
      <c r="N190" s="92"/>
      <c r="O190" s="92"/>
      <c r="P190" s="92"/>
      <c r="Q190" s="92"/>
      <c r="R190" s="66"/>
      <c r="S190" s="92"/>
      <c r="T190" s="92"/>
      <c r="U190" s="92"/>
      <c r="V190" s="92"/>
      <c r="W190" s="92"/>
      <c r="X190" s="92"/>
      <c r="Y190" s="92"/>
      <c r="Z190" s="66"/>
      <c r="AA190" s="92"/>
      <c r="AB190" s="92"/>
      <c r="AC190" s="92"/>
      <c r="AD190" s="92"/>
      <c r="AE190" s="92"/>
      <c r="AF190" s="92"/>
      <c r="AG190" s="92"/>
      <c r="AH190" s="66"/>
      <c r="AI190" s="92"/>
      <c r="AJ190" s="92"/>
      <c r="AK190" s="92"/>
      <c r="AL190" s="66"/>
      <c r="AM190" s="92"/>
      <c r="AN190" s="92"/>
      <c r="AO190" s="92"/>
      <c r="AP190" s="92"/>
      <c r="AQ190" s="92"/>
      <c r="AR190" s="66"/>
      <c r="AS190" s="92"/>
      <c r="AT190" s="92"/>
      <c r="AU190" s="92"/>
      <c r="AV190" s="92"/>
      <c r="AW190" s="4"/>
      <c r="AX190" s="4"/>
      <c r="AY190" s="4"/>
      <c r="AZ190" s="4"/>
      <c r="BA190" s="4"/>
      <c r="BB190" s="4"/>
      <c r="BC190" s="4"/>
      <c r="BD190" s="4"/>
      <c r="BH190" s="35"/>
      <c r="BI190" s="35"/>
      <c r="BJ190" s="35"/>
      <c r="BK190" s="35"/>
      <c r="BL190" s="35"/>
      <c r="BT190" s="35"/>
      <c r="BU190" s="35"/>
      <c r="BV190" s="35"/>
      <c r="BW190" s="35"/>
    </row>
    <row r="191" spans="1:75" ht="15.75" customHeight="1">
      <c r="A191" s="31"/>
      <c r="B191" s="4"/>
      <c r="C191" s="4"/>
      <c r="D191" s="4"/>
      <c r="E191" s="4"/>
      <c r="F191" s="66"/>
      <c r="G191" s="92"/>
      <c r="H191" s="92"/>
      <c r="I191" s="92"/>
      <c r="J191" s="92"/>
      <c r="K191" s="92"/>
      <c r="L191" s="92"/>
      <c r="M191" s="66"/>
      <c r="N191" s="92"/>
      <c r="O191" s="92"/>
      <c r="P191" s="92"/>
      <c r="Q191" s="92"/>
      <c r="R191" s="66"/>
      <c r="S191" s="92"/>
      <c r="T191" s="92"/>
      <c r="U191" s="92"/>
      <c r="V191" s="92"/>
      <c r="W191" s="92"/>
      <c r="X191" s="92"/>
      <c r="Y191" s="92"/>
      <c r="Z191" s="66"/>
      <c r="AA191" s="92"/>
      <c r="AB191" s="92"/>
      <c r="AC191" s="92"/>
      <c r="AD191" s="92"/>
      <c r="AE191" s="92"/>
      <c r="AF191" s="92"/>
      <c r="AG191" s="92"/>
      <c r="AH191" s="66"/>
      <c r="AI191" s="92"/>
      <c r="AJ191" s="92"/>
      <c r="AK191" s="92"/>
      <c r="AL191" s="66"/>
      <c r="AM191" s="92"/>
      <c r="AN191" s="92"/>
      <c r="AO191" s="92"/>
      <c r="AP191" s="92"/>
      <c r="AQ191" s="92"/>
      <c r="AR191" s="66"/>
      <c r="AS191" s="92"/>
      <c r="AT191" s="92"/>
      <c r="AU191" s="92"/>
      <c r="AV191" s="92"/>
      <c r="AW191" s="4"/>
      <c r="AX191" s="4"/>
      <c r="AY191" s="4"/>
      <c r="AZ191" s="4"/>
      <c r="BA191" s="4"/>
      <c r="BB191" s="4"/>
      <c r="BC191" s="4"/>
      <c r="BD191" s="4"/>
      <c r="BH191" s="35"/>
      <c r="BI191" s="35"/>
      <c r="BJ191" s="35"/>
      <c r="BK191" s="35"/>
      <c r="BL191" s="35"/>
      <c r="BT191" s="35"/>
      <c r="BU191" s="35"/>
      <c r="BV191" s="35"/>
      <c r="BW191" s="35"/>
    </row>
    <row r="192" spans="1:75" ht="15.75" customHeight="1">
      <c r="A192" s="31"/>
      <c r="B192" s="4"/>
      <c r="C192" s="4"/>
      <c r="D192" s="4"/>
      <c r="E192" s="4"/>
      <c r="F192" s="66"/>
      <c r="G192" s="92"/>
      <c r="H192" s="92"/>
      <c r="I192" s="92"/>
      <c r="J192" s="92"/>
      <c r="K192" s="92"/>
      <c r="L192" s="92"/>
      <c r="M192" s="66"/>
      <c r="N192" s="92"/>
      <c r="O192" s="92"/>
      <c r="P192" s="92"/>
      <c r="Q192" s="92"/>
      <c r="R192" s="66"/>
      <c r="S192" s="92"/>
      <c r="T192" s="92"/>
      <c r="U192" s="92"/>
      <c r="V192" s="92"/>
      <c r="W192" s="92"/>
      <c r="X192" s="92"/>
      <c r="Y192" s="92"/>
      <c r="Z192" s="66"/>
      <c r="AA192" s="92"/>
      <c r="AB192" s="92"/>
      <c r="AC192" s="92"/>
      <c r="AD192" s="92"/>
      <c r="AE192" s="92"/>
      <c r="AF192" s="92"/>
      <c r="AG192" s="92"/>
      <c r="AH192" s="66"/>
      <c r="AI192" s="92"/>
      <c r="AJ192" s="92"/>
      <c r="AK192" s="92"/>
      <c r="AL192" s="66"/>
      <c r="AM192" s="92"/>
      <c r="AN192" s="92"/>
      <c r="AO192" s="92"/>
      <c r="AP192" s="92"/>
      <c r="AQ192" s="92"/>
      <c r="AR192" s="66"/>
      <c r="AS192" s="92"/>
      <c r="AT192" s="92"/>
      <c r="AU192" s="92"/>
      <c r="AV192" s="92"/>
      <c r="AW192" s="4"/>
      <c r="AX192" s="4"/>
      <c r="AY192" s="4"/>
      <c r="AZ192" s="4"/>
      <c r="BA192" s="4"/>
      <c r="BB192" s="4"/>
      <c r="BC192" s="4"/>
      <c r="BD192" s="4"/>
      <c r="BH192" s="35"/>
      <c r="BI192" s="35"/>
      <c r="BJ192" s="35"/>
      <c r="BK192" s="35"/>
      <c r="BL192" s="35"/>
      <c r="BT192" s="35"/>
      <c r="BU192" s="35"/>
      <c r="BV192" s="35"/>
      <c r="BW192" s="35"/>
    </row>
    <row r="193" spans="1:75" ht="15.75" customHeight="1">
      <c r="A193" s="31"/>
      <c r="B193" s="4"/>
      <c r="C193" s="4"/>
      <c r="D193" s="4"/>
      <c r="E193" s="4"/>
      <c r="F193" s="66"/>
      <c r="G193" s="92"/>
      <c r="H193" s="92"/>
      <c r="I193" s="92"/>
      <c r="J193" s="92"/>
      <c r="K193" s="92"/>
      <c r="L193" s="92"/>
      <c r="M193" s="66"/>
      <c r="N193" s="92"/>
      <c r="O193" s="92"/>
      <c r="P193" s="92"/>
      <c r="Q193" s="92"/>
      <c r="R193" s="66"/>
      <c r="S193" s="92"/>
      <c r="T193" s="92"/>
      <c r="U193" s="92"/>
      <c r="V193" s="92"/>
      <c r="W193" s="92"/>
      <c r="X193" s="92"/>
      <c r="Y193" s="92"/>
      <c r="Z193" s="66"/>
      <c r="AA193" s="92"/>
      <c r="AB193" s="92"/>
      <c r="AC193" s="92"/>
      <c r="AD193" s="92"/>
      <c r="AE193" s="92"/>
      <c r="AF193" s="92"/>
      <c r="AG193" s="92"/>
      <c r="AH193" s="66"/>
      <c r="AI193" s="92"/>
      <c r="AJ193" s="92"/>
      <c r="AK193" s="92"/>
      <c r="AL193" s="66"/>
      <c r="AM193" s="92"/>
      <c r="AN193" s="92"/>
      <c r="AO193" s="92"/>
      <c r="AP193" s="92"/>
      <c r="AQ193" s="92"/>
      <c r="AR193" s="66"/>
      <c r="AS193" s="92"/>
      <c r="AT193" s="92"/>
      <c r="AU193" s="92"/>
      <c r="AV193" s="92"/>
      <c r="AW193" s="4"/>
      <c r="AX193" s="4"/>
      <c r="AY193" s="4"/>
      <c r="AZ193" s="4"/>
      <c r="BA193" s="4"/>
      <c r="BB193" s="4"/>
      <c r="BC193" s="4"/>
      <c r="BD193" s="4"/>
      <c r="BH193" s="35"/>
      <c r="BI193" s="35"/>
      <c r="BJ193" s="35"/>
      <c r="BK193" s="35"/>
      <c r="BL193" s="35"/>
      <c r="BT193" s="35"/>
      <c r="BU193" s="35"/>
      <c r="BV193" s="35"/>
      <c r="BW193" s="35"/>
    </row>
    <row r="194" spans="1:75" ht="15.75" customHeight="1">
      <c r="A194" s="31"/>
      <c r="B194" s="4"/>
      <c r="C194" s="4"/>
      <c r="D194" s="4"/>
      <c r="E194" s="4"/>
      <c r="F194" s="66"/>
      <c r="G194" s="92"/>
      <c r="H194" s="92"/>
      <c r="I194" s="92"/>
      <c r="J194" s="92"/>
      <c r="K194" s="92"/>
      <c r="L194" s="92"/>
      <c r="M194" s="66"/>
      <c r="N194" s="92"/>
      <c r="O194" s="92"/>
      <c r="P194" s="92"/>
      <c r="Q194" s="92"/>
      <c r="R194" s="66"/>
      <c r="S194" s="92"/>
      <c r="T194" s="92"/>
      <c r="U194" s="92"/>
      <c r="V194" s="92"/>
      <c r="W194" s="92"/>
      <c r="X194" s="92"/>
      <c r="Y194" s="92"/>
      <c r="Z194" s="66"/>
      <c r="AA194" s="92"/>
      <c r="AB194" s="92"/>
      <c r="AC194" s="92"/>
      <c r="AD194" s="92"/>
      <c r="AE194" s="92"/>
      <c r="AF194" s="92"/>
      <c r="AG194" s="92"/>
      <c r="AH194" s="66"/>
      <c r="AI194" s="92"/>
      <c r="AJ194" s="92"/>
      <c r="AK194" s="92"/>
      <c r="AL194" s="66"/>
      <c r="AM194" s="92"/>
      <c r="AN194" s="92"/>
      <c r="AO194" s="92"/>
      <c r="AP194" s="92"/>
      <c r="AQ194" s="92"/>
      <c r="AR194" s="66"/>
      <c r="AS194" s="92"/>
      <c r="AT194" s="92"/>
      <c r="AU194" s="92"/>
      <c r="AV194" s="92"/>
      <c r="AW194" s="4"/>
      <c r="AX194" s="4"/>
      <c r="AY194" s="4"/>
      <c r="AZ194" s="4"/>
      <c r="BA194" s="4"/>
      <c r="BB194" s="4"/>
      <c r="BC194" s="4"/>
      <c r="BD194" s="4"/>
      <c r="BH194" s="35"/>
      <c r="BI194" s="35"/>
      <c r="BJ194" s="35"/>
      <c r="BK194" s="35"/>
      <c r="BL194" s="35"/>
      <c r="BT194" s="35"/>
      <c r="BU194" s="35"/>
      <c r="BV194" s="35"/>
      <c r="BW194" s="35"/>
    </row>
    <row r="195" spans="1:75" ht="15.75" customHeight="1">
      <c r="A195" s="31"/>
      <c r="B195" s="4"/>
      <c r="C195" s="4"/>
      <c r="D195" s="4"/>
      <c r="E195" s="4"/>
      <c r="F195" s="66"/>
      <c r="G195" s="92"/>
      <c r="H195" s="92"/>
      <c r="I195" s="92"/>
      <c r="J195" s="92"/>
      <c r="K195" s="92"/>
      <c r="L195" s="92"/>
      <c r="M195" s="66"/>
      <c r="N195" s="92"/>
      <c r="O195" s="92"/>
      <c r="P195" s="92"/>
      <c r="Q195" s="92"/>
      <c r="R195" s="66"/>
      <c r="S195" s="92"/>
      <c r="T195" s="92"/>
      <c r="U195" s="92"/>
      <c r="V195" s="92"/>
      <c r="W195" s="92"/>
      <c r="X195" s="92"/>
      <c r="Y195" s="92"/>
      <c r="Z195" s="66"/>
      <c r="AA195" s="92"/>
      <c r="AB195" s="92"/>
      <c r="AC195" s="92"/>
      <c r="AD195" s="92"/>
      <c r="AE195" s="92"/>
      <c r="AF195" s="92"/>
      <c r="AG195" s="92"/>
      <c r="AH195" s="66"/>
      <c r="AI195" s="92"/>
      <c r="AJ195" s="92"/>
      <c r="AK195" s="92"/>
      <c r="AL195" s="66"/>
      <c r="AM195" s="92"/>
      <c r="AN195" s="92"/>
      <c r="AO195" s="92"/>
      <c r="AP195" s="92"/>
      <c r="AQ195" s="92"/>
      <c r="AR195" s="66"/>
      <c r="AS195" s="92"/>
      <c r="AT195" s="92"/>
      <c r="AU195" s="92"/>
      <c r="AV195" s="92"/>
      <c r="AW195" s="4"/>
      <c r="AX195" s="4"/>
      <c r="AY195" s="4"/>
      <c r="AZ195" s="4"/>
      <c r="BA195" s="4"/>
      <c r="BB195" s="4"/>
      <c r="BC195" s="4"/>
      <c r="BD195" s="4"/>
      <c r="BH195" s="35"/>
      <c r="BI195" s="35"/>
      <c r="BJ195" s="35"/>
      <c r="BK195" s="35"/>
      <c r="BL195" s="35"/>
      <c r="BT195" s="35"/>
      <c r="BU195" s="35"/>
      <c r="BV195" s="35"/>
      <c r="BW195" s="35"/>
    </row>
    <row r="196" spans="1:75" ht="15.75" customHeight="1">
      <c r="A196" s="31"/>
      <c r="B196" s="4"/>
      <c r="C196" s="4"/>
      <c r="D196" s="4"/>
      <c r="E196" s="4"/>
      <c r="F196" s="66"/>
      <c r="G196" s="92"/>
      <c r="H196" s="92"/>
      <c r="I196" s="92"/>
      <c r="J196" s="92"/>
      <c r="K196" s="92"/>
      <c r="L196" s="92"/>
      <c r="M196" s="66"/>
      <c r="N196" s="92"/>
      <c r="O196" s="92"/>
      <c r="P196" s="92"/>
      <c r="Q196" s="92"/>
      <c r="R196" s="66"/>
      <c r="S196" s="92"/>
      <c r="T196" s="92"/>
      <c r="U196" s="92"/>
      <c r="V196" s="92"/>
      <c r="W196" s="92"/>
      <c r="X196" s="92"/>
      <c r="Y196" s="92"/>
      <c r="Z196" s="66"/>
      <c r="AA196" s="92"/>
      <c r="AB196" s="92"/>
      <c r="AC196" s="92"/>
      <c r="AD196" s="92"/>
      <c r="AE196" s="92"/>
      <c r="AF196" s="92"/>
      <c r="AG196" s="92"/>
      <c r="AH196" s="66"/>
      <c r="AI196" s="92"/>
      <c r="AJ196" s="92"/>
      <c r="AK196" s="92"/>
      <c r="AL196" s="66"/>
      <c r="AM196" s="92"/>
      <c r="AN196" s="92"/>
      <c r="AO196" s="92"/>
      <c r="AP196" s="92"/>
      <c r="AQ196" s="92"/>
      <c r="AR196" s="66"/>
      <c r="AS196" s="92"/>
      <c r="AT196" s="92"/>
      <c r="AU196" s="92"/>
      <c r="AV196" s="92"/>
      <c r="AW196" s="4"/>
      <c r="AX196" s="4"/>
      <c r="AY196" s="4"/>
      <c r="AZ196" s="4"/>
      <c r="BA196" s="4"/>
      <c r="BB196" s="4"/>
      <c r="BC196" s="4"/>
      <c r="BD196" s="4"/>
      <c r="BH196" s="35"/>
      <c r="BI196" s="35"/>
      <c r="BJ196" s="35"/>
      <c r="BK196" s="35"/>
      <c r="BL196" s="35"/>
      <c r="BT196" s="35"/>
      <c r="BU196" s="35"/>
      <c r="BV196" s="35"/>
      <c r="BW196" s="35"/>
    </row>
    <row r="197" spans="1:75" ht="15.75" customHeight="1">
      <c r="A197" s="31"/>
      <c r="B197" s="4"/>
      <c r="C197" s="4"/>
      <c r="D197" s="4"/>
      <c r="E197" s="4"/>
      <c r="F197" s="66"/>
      <c r="G197" s="92"/>
      <c r="H197" s="92"/>
      <c r="I197" s="92"/>
      <c r="J197" s="92"/>
      <c r="K197" s="92"/>
      <c r="L197" s="92"/>
      <c r="M197" s="66"/>
      <c r="N197" s="92"/>
      <c r="O197" s="92"/>
      <c r="P197" s="92"/>
      <c r="Q197" s="92"/>
      <c r="R197" s="66"/>
      <c r="S197" s="92"/>
      <c r="T197" s="92"/>
      <c r="U197" s="92"/>
      <c r="V197" s="92"/>
      <c r="W197" s="92"/>
      <c r="X197" s="92"/>
      <c r="Y197" s="92"/>
      <c r="Z197" s="66"/>
      <c r="AA197" s="92"/>
      <c r="AB197" s="92"/>
      <c r="AC197" s="92"/>
      <c r="AD197" s="92"/>
      <c r="AE197" s="92"/>
      <c r="AF197" s="92"/>
      <c r="AG197" s="92"/>
      <c r="AH197" s="66"/>
      <c r="AI197" s="92"/>
      <c r="AJ197" s="92"/>
      <c r="AK197" s="92"/>
      <c r="AL197" s="66"/>
      <c r="AM197" s="92"/>
      <c r="AN197" s="92"/>
      <c r="AO197" s="92"/>
      <c r="AP197" s="92"/>
      <c r="AQ197" s="92"/>
      <c r="AR197" s="66"/>
      <c r="AS197" s="92"/>
      <c r="AT197" s="92"/>
      <c r="AU197" s="92"/>
      <c r="AV197" s="92"/>
      <c r="AW197" s="4"/>
      <c r="AX197" s="4"/>
      <c r="AY197" s="4"/>
      <c r="AZ197" s="4"/>
      <c r="BA197" s="4"/>
      <c r="BB197" s="4"/>
      <c r="BC197" s="4"/>
      <c r="BD197" s="4"/>
      <c r="BH197" s="35"/>
      <c r="BI197" s="35"/>
      <c r="BJ197" s="35"/>
      <c r="BK197" s="35"/>
      <c r="BL197" s="35"/>
      <c r="BT197" s="35"/>
      <c r="BU197" s="35"/>
      <c r="BV197" s="35"/>
      <c r="BW197" s="35"/>
    </row>
    <row r="198" spans="1:75" ht="15.75" customHeight="1">
      <c r="A198" s="31"/>
      <c r="B198" s="4"/>
      <c r="C198" s="4"/>
      <c r="D198" s="4"/>
      <c r="E198" s="4"/>
      <c r="F198" s="66"/>
      <c r="G198" s="92"/>
      <c r="H198" s="92"/>
      <c r="I198" s="92"/>
      <c r="J198" s="92"/>
      <c r="K198" s="92"/>
      <c r="L198" s="92"/>
      <c r="M198" s="66"/>
      <c r="N198" s="92"/>
      <c r="O198" s="92"/>
      <c r="P198" s="92"/>
      <c r="Q198" s="92"/>
      <c r="R198" s="66"/>
      <c r="S198" s="92"/>
      <c r="T198" s="92"/>
      <c r="U198" s="92"/>
      <c r="V198" s="92"/>
      <c r="W198" s="92"/>
      <c r="X198" s="92"/>
      <c r="Y198" s="92"/>
      <c r="Z198" s="66"/>
      <c r="AA198" s="92"/>
      <c r="AB198" s="92"/>
      <c r="AC198" s="92"/>
      <c r="AD198" s="92"/>
      <c r="AE198" s="92"/>
      <c r="AF198" s="92"/>
      <c r="AG198" s="92"/>
      <c r="AH198" s="66"/>
      <c r="AI198" s="92"/>
      <c r="AJ198" s="92"/>
      <c r="AK198" s="92"/>
      <c r="AL198" s="66"/>
      <c r="AM198" s="92"/>
      <c r="AN198" s="92"/>
      <c r="AO198" s="92"/>
      <c r="AP198" s="92"/>
      <c r="AQ198" s="92"/>
      <c r="AR198" s="66"/>
      <c r="AS198" s="92"/>
      <c r="AT198" s="92"/>
      <c r="AU198" s="92"/>
      <c r="AV198" s="92"/>
      <c r="AW198" s="4"/>
      <c r="AX198" s="4"/>
      <c r="AY198" s="4"/>
      <c r="AZ198" s="4"/>
      <c r="BA198" s="4"/>
      <c r="BB198" s="4"/>
      <c r="BC198" s="4"/>
      <c r="BD198" s="4"/>
      <c r="BH198" s="35"/>
      <c r="BI198" s="35"/>
      <c r="BJ198" s="35"/>
      <c r="BK198" s="35"/>
      <c r="BL198" s="35"/>
      <c r="BT198" s="35"/>
      <c r="BU198" s="35"/>
      <c r="BV198" s="35"/>
      <c r="BW198" s="35"/>
    </row>
    <row r="199" spans="1:75" ht="15.75" customHeight="1">
      <c r="A199" s="31"/>
      <c r="B199" s="4"/>
      <c r="C199" s="4"/>
      <c r="D199" s="4"/>
      <c r="E199" s="4"/>
      <c r="F199" s="66"/>
      <c r="G199" s="92"/>
      <c r="H199" s="92"/>
      <c r="I199" s="92"/>
      <c r="J199" s="92"/>
      <c r="K199" s="92"/>
      <c r="L199" s="92"/>
      <c r="M199" s="66"/>
      <c r="N199" s="92"/>
      <c r="O199" s="92"/>
      <c r="P199" s="92"/>
      <c r="Q199" s="92"/>
      <c r="R199" s="66"/>
      <c r="S199" s="92"/>
      <c r="T199" s="92"/>
      <c r="U199" s="92"/>
      <c r="V199" s="92"/>
      <c r="W199" s="92"/>
      <c r="X199" s="92"/>
      <c r="Y199" s="92"/>
      <c r="Z199" s="66"/>
      <c r="AA199" s="92"/>
      <c r="AB199" s="92"/>
      <c r="AC199" s="92"/>
      <c r="AD199" s="92"/>
      <c r="AE199" s="92"/>
      <c r="AF199" s="92"/>
      <c r="AG199" s="92"/>
      <c r="AH199" s="66"/>
      <c r="AI199" s="92"/>
      <c r="AJ199" s="92"/>
      <c r="AK199" s="92"/>
      <c r="AL199" s="66"/>
      <c r="AM199" s="92"/>
      <c r="AN199" s="92"/>
      <c r="AO199" s="92"/>
      <c r="AP199" s="92"/>
      <c r="AQ199" s="92"/>
      <c r="AR199" s="66"/>
      <c r="AS199" s="92"/>
      <c r="AT199" s="92"/>
      <c r="AU199" s="92"/>
      <c r="AV199" s="92"/>
      <c r="AW199" s="4"/>
      <c r="AX199" s="4"/>
      <c r="AY199" s="4"/>
      <c r="AZ199" s="4"/>
      <c r="BA199" s="4"/>
      <c r="BB199" s="4"/>
      <c r="BC199" s="4"/>
      <c r="BD199" s="4"/>
      <c r="BH199" s="35"/>
      <c r="BI199" s="35"/>
      <c r="BJ199" s="35"/>
      <c r="BK199" s="35"/>
      <c r="BL199" s="35"/>
      <c r="BT199" s="35"/>
      <c r="BU199" s="35"/>
      <c r="BV199" s="35"/>
      <c r="BW199" s="35"/>
    </row>
    <row r="200" spans="1:75" ht="15.75" customHeight="1">
      <c r="A200" s="31"/>
      <c r="B200" s="4"/>
      <c r="C200" s="4"/>
      <c r="D200" s="4"/>
      <c r="E200" s="4"/>
      <c r="F200" s="66"/>
      <c r="G200" s="92"/>
      <c r="H200" s="92"/>
      <c r="I200" s="92"/>
      <c r="J200" s="92"/>
      <c r="K200" s="92"/>
      <c r="L200" s="92"/>
      <c r="M200" s="66"/>
      <c r="N200" s="92"/>
      <c r="O200" s="92"/>
      <c r="P200" s="92"/>
      <c r="Q200" s="92"/>
      <c r="R200" s="66"/>
      <c r="S200" s="92"/>
      <c r="T200" s="92"/>
      <c r="U200" s="92"/>
      <c r="V200" s="92"/>
      <c r="W200" s="92"/>
      <c r="X200" s="92"/>
      <c r="Y200" s="92"/>
      <c r="Z200" s="66"/>
      <c r="AA200" s="92"/>
      <c r="AB200" s="92"/>
      <c r="AC200" s="92"/>
      <c r="AD200" s="92"/>
      <c r="AE200" s="92"/>
      <c r="AF200" s="92"/>
      <c r="AG200" s="92"/>
      <c r="AH200" s="66"/>
      <c r="AI200" s="92"/>
      <c r="AJ200" s="92"/>
      <c r="AK200" s="92"/>
      <c r="AL200" s="66"/>
      <c r="AM200" s="92"/>
      <c r="AN200" s="92"/>
      <c r="AO200" s="92"/>
      <c r="AP200" s="92"/>
      <c r="AQ200" s="92"/>
      <c r="AR200" s="66"/>
      <c r="AS200" s="92"/>
      <c r="AT200" s="92"/>
      <c r="AU200" s="92"/>
      <c r="AV200" s="92"/>
      <c r="AW200" s="4"/>
      <c r="AX200" s="4"/>
      <c r="AY200" s="4"/>
      <c r="AZ200" s="4"/>
      <c r="BA200" s="4"/>
      <c r="BB200" s="4"/>
      <c r="BC200" s="4"/>
      <c r="BD200" s="4"/>
      <c r="BH200" s="35"/>
      <c r="BI200" s="35"/>
      <c r="BJ200" s="35"/>
      <c r="BK200" s="35"/>
      <c r="BL200" s="35"/>
      <c r="BT200" s="35"/>
      <c r="BU200" s="35"/>
      <c r="BV200" s="35"/>
      <c r="BW200" s="35"/>
    </row>
    <row r="201" spans="1:75" ht="15.75" customHeight="1">
      <c r="A201" s="31"/>
      <c r="B201" s="4"/>
      <c r="C201" s="4"/>
      <c r="D201" s="4"/>
      <c r="E201" s="4"/>
      <c r="F201" s="66"/>
      <c r="G201" s="92"/>
      <c r="H201" s="92"/>
      <c r="I201" s="92"/>
      <c r="J201" s="92"/>
      <c r="K201" s="92"/>
      <c r="L201" s="92"/>
      <c r="M201" s="66"/>
      <c r="N201" s="92"/>
      <c r="O201" s="92"/>
      <c r="P201" s="92"/>
      <c r="Q201" s="92"/>
      <c r="R201" s="66"/>
      <c r="S201" s="92"/>
      <c r="T201" s="92"/>
      <c r="U201" s="92"/>
      <c r="V201" s="92"/>
      <c r="W201" s="92"/>
      <c r="X201" s="92"/>
      <c r="Y201" s="92"/>
      <c r="Z201" s="66"/>
      <c r="AA201" s="92"/>
      <c r="AB201" s="92"/>
      <c r="AC201" s="92"/>
      <c r="AD201" s="92"/>
      <c r="AE201" s="92"/>
      <c r="AF201" s="92"/>
      <c r="AG201" s="92"/>
      <c r="AH201" s="66"/>
      <c r="AI201" s="92"/>
      <c r="AJ201" s="92"/>
      <c r="AK201" s="92"/>
      <c r="AL201" s="66"/>
      <c r="AM201" s="92"/>
      <c r="AN201" s="92"/>
      <c r="AO201" s="92"/>
      <c r="AP201" s="92"/>
      <c r="AQ201" s="92"/>
      <c r="AR201" s="66"/>
      <c r="AS201" s="92"/>
      <c r="AT201" s="92"/>
      <c r="AU201" s="92"/>
      <c r="AV201" s="92"/>
      <c r="AW201" s="4"/>
      <c r="AX201" s="4"/>
      <c r="AY201" s="4"/>
      <c r="AZ201" s="4"/>
      <c r="BA201" s="4"/>
      <c r="BB201" s="4"/>
      <c r="BC201" s="4"/>
      <c r="BD201" s="4"/>
      <c r="BH201" s="35"/>
      <c r="BI201" s="35"/>
      <c r="BJ201" s="35"/>
      <c r="BK201" s="35"/>
      <c r="BL201" s="35"/>
      <c r="BT201" s="35"/>
      <c r="BU201" s="35"/>
      <c r="BV201" s="35"/>
      <c r="BW201" s="35"/>
    </row>
    <row r="202" spans="1:75" ht="15.75" customHeight="1">
      <c r="A202" s="31"/>
      <c r="B202" s="4"/>
      <c r="C202" s="4"/>
      <c r="D202" s="4"/>
      <c r="E202" s="4"/>
      <c r="F202" s="66"/>
      <c r="G202" s="92"/>
      <c r="H202" s="92"/>
      <c r="I202" s="92"/>
      <c r="J202" s="92"/>
      <c r="K202" s="92"/>
      <c r="L202" s="92"/>
      <c r="M202" s="66"/>
      <c r="N202" s="92"/>
      <c r="O202" s="92"/>
      <c r="P202" s="92"/>
      <c r="Q202" s="92"/>
      <c r="R202" s="66"/>
      <c r="S202" s="92"/>
      <c r="T202" s="92"/>
      <c r="U202" s="92"/>
      <c r="V202" s="92"/>
      <c r="W202" s="92"/>
      <c r="X202" s="92"/>
      <c r="Y202" s="92"/>
      <c r="Z202" s="66"/>
      <c r="AA202" s="92"/>
      <c r="AB202" s="92"/>
      <c r="AC202" s="92"/>
      <c r="AD202" s="92"/>
      <c r="AE202" s="92"/>
      <c r="AF202" s="92"/>
      <c r="AG202" s="92"/>
      <c r="AH202" s="66"/>
      <c r="AI202" s="92"/>
      <c r="AJ202" s="92"/>
      <c r="AK202" s="92"/>
      <c r="AL202" s="66"/>
      <c r="AM202" s="92"/>
      <c r="AN202" s="92"/>
      <c r="AO202" s="92"/>
      <c r="AP202" s="92"/>
      <c r="AQ202" s="92"/>
      <c r="AR202" s="66"/>
      <c r="AS202" s="92"/>
      <c r="AT202" s="92"/>
      <c r="AU202" s="92"/>
      <c r="AV202" s="92"/>
      <c r="AW202" s="4"/>
      <c r="AX202" s="4"/>
      <c r="AY202" s="4"/>
      <c r="AZ202" s="4"/>
      <c r="BA202" s="4"/>
      <c r="BB202" s="4"/>
      <c r="BC202" s="4"/>
      <c r="BD202" s="4"/>
      <c r="BH202" s="35"/>
      <c r="BI202" s="35"/>
      <c r="BJ202" s="35"/>
      <c r="BK202" s="35"/>
      <c r="BL202" s="35"/>
      <c r="BT202" s="35"/>
      <c r="BU202" s="35"/>
      <c r="BV202" s="35"/>
      <c r="BW202" s="35"/>
    </row>
    <row r="203" spans="1:75" ht="15.75" customHeight="1">
      <c r="A203" s="31"/>
      <c r="B203" s="4"/>
      <c r="C203" s="4"/>
      <c r="D203" s="4"/>
      <c r="E203" s="4"/>
      <c r="F203" s="66"/>
      <c r="G203" s="92"/>
      <c r="H203" s="92"/>
      <c r="I203" s="92"/>
      <c r="J203" s="92"/>
      <c r="K203" s="92"/>
      <c r="L203" s="92"/>
      <c r="M203" s="66"/>
      <c r="N203" s="92"/>
      <c r="O203" s="92"/>
      <c r="P203" s="92"/>
      <c r="Q203" s="92"/>
      <c r="R203" s="66"/>
      <c r="S203" s="92"/>
      <c r="T203" s="92"/>
      <c r="U203" s="92"/>
      <c r="V203" s="92"/>
      <c r="W203" s="92"/>
      <c r="X203" s="92"/>
      <c r="Y203" s="92"/>
      <c r="Z203" s="66"/>
      <c r="AA203" s="92"/>
      <c r="AB203" s="92"/>
      <c r="AC203" s="92"/>
      <c r="AD203" s="92"/>
      <c r="AE203" s="92"/>
      <c r="AF203" s="92"/>
      <c r="AG203" s="92"/>
      <c r="AH203" s="66"/>
      <c r="AI203" s="92"/>
      <c r="AJ203" s="92"/>
      <c r="AK203" s="92"/>
      <c r="AL203" s="66"/>
      <c r="AM203" s="92"/>
      <c r="AN203" s="92"/>
      <c r="AO203" s="92"/>
      <c r="AP203" s="92"/>
      <c r="AQ203" s="92"/>
      <c r="AR203" s="66"/>
      <c r="AS203" s="92"/>
      <c r="AT203" s="92"/>
      <c r="AU203" s="92"/>
      <c r="AV203" s="92"/>
      <c r="AW203" s="4"/>
      <c r="AX203" s="4"/>
      <c r="AY203" s="4"/>
      <c r="AZ203" s="4"/>
      <c r="BA203" s="4"/>
      <c r="BB203" s="4"/>
      <c r="BC203" s="4"/>
      <c r="BD203" s="4"/>
      <c r="BH203" s="35"/>
      <c r="BI203" s="35"/>
      <c r="BJ203" s="35"/>
      <c r="BK203" s="35"/>
      <c r="BL203" s="35"/>
      <c r="BT203" s="35"/>
      <c r="BU203" s="35"/>
      <c r="BV203" s="35"/>
      <c r="BW203" s="35"/>
    </row>
    <row r="204" spans="1:75" ht="15.75" customHeight="1">
      <c r="A204" s="31"/>
      <c r="B204" s="4"/>
      <c r="C204" s="4"/>
      <c r="D204" s="4"/>
      <c r="E204" s="4"/>
      <c r="F204" s="66"/>
      <c r="G204" s="92"/>
      <c r="H204" s="92"/>
      <c r="I204" s="92"/>
      <c r="J204" s="92"/>
      <c r="K204" s="92"/>
      <c r="L204" s="92"/>
      <c r="M204" s="66"/>
      <c r="N204" s="92"/>
      <c r="O204" s="92"/>
      <c r="P204" s="92"/>
      <c r="Q204" s="92"/>
      <c r="R204" s="66"/>
      <c r="S204" s="92"/>
      <c r="T204" s="92"/>
      <c r="U204" s="92"/>
      <c r="V204" s="92"/>
      <c r="W204" s="92"/>
      <c r="X204" s="92"/>
      <c r="Y204" s="92"/>
      <c r="Z204" s="66"/>
      <c r="AA204" s="92"/>
      <c r="AB204" s="92"/>
      <c r="AC204" s="92"/>
      <c r="AD204" s="92"/>
      <c r="AE204" s="92"/>
      <c r="AF204" s="92"/>
      <c r="AG204" s="92"/>
      <c r="AH204" s="66"/>
      <c r="AI204" s="92"/>
      <c r="AJ204" s="92"/>
      <c r="AK204" s="92"/>
      <c r="AL204" s="66"/>
      <c r="AM204" s="92"/>
      <c r="AN204" s="92"/>
      <c r="AO204" s="92"/>
      <c r="AP204" s="92"/>
      <c r="AQ204" s="92"/>
      <c r="AR204" s="66"/>
      <c r="AS204" s="92"/>
      <c r="AT204" s="92"/>
      <c r="AU204" s="92"/>
      <c r="AV204" s="92"/>
      <c r="AW204" s="4"/>
      <c r="AX204" s="4"/>
      <c r="AY204" s="4"/>
      <c r="AZ204" s="4"/>
      <c r="BA204" s="4"/>
      <c r="BB204" s="4"/>
      <c r="BC204" s="4"/>
      <c r="BD204" s="4"/>
      <c r="BH204" s="35"/>
      <c r="BI204" s="35"/>
      <c r="BJ204" s="35"/>
      <c r="BK204" s="35"/>
      <c r="BL204" s="35"/>
      <c r="BT204" s="35"/>
      <c r="BU204" s="35"/>
      <c r="BV204" s="35"/>
      <c r="BW204" s="35"/>
    </row>
    <row r="205" spans="1:75" ht="15.75" customHeight="1">
      <c r="A205" s="31"/>
      <c r="B205" s="4"/>
      <c r="C205" s="4"/>
      <c r="D205" s="4"/>
      <c r="E205" s="4"/>
      <c r="F205" s="66"/>
      <c r="G205" s="92"/>
      <c r="H205" s="92"/>
      <c r="I205" s="92"/>
      <c r="J205" s="92"/>
      <c r="K205" s="92"/>
      <c r="L205" s="92"/>
      <c r="M205" s="66"/>
      <c r="N205" s="92"/>
      <c r="O205" s="92"/>
      <c r="P205" s="92"/>
      <c r="Q205" s="92"/>
      <c r="R205" s="66"/>
      <c r="S205" s="92"/>
      <c r="T205" s="92"/>
      <c r="U205" s="92"/>
      <c r="V205" s="92"/>
      <c r="W205" s="92"/>
      <c r="X205" s="92"/>
      <c r="Y205" s="92"/>
      <c r="Z205" s="66"/>
      <c r="AA205" s="92"/>
      <c r="AB205" s="92"/>
      <c r="AC205" s="92"/>
      <c r="AD205" s="92"/>
      <c r="AE205" s="92"/>
      <c r="AF205" s="92"/>
      <c r="AG205" s="92"/>
      <c r="AH205" s="66"/>
      <c r="AI205" s="92"/>
      <c r="AJ205" s="92"/>
      <c r="AK205" s="92"/>
      <c r="AL205" s="66"/>
      <c r="AM205" s="92"/>
      <c r="AN205" s="92"/>
      <c r="AO205" s="92"/>
      <c r="AP205" s="92"/>
      <c r="AQ205" s="92"/>
      <c r="AR205" s="66"/>
      <c r="AS205" s="92"/>
      <c r="AT205" s="92"/>
      <c r="AU205" s="92"/>
      <c r="AV205" s="92"/>
      <c r="AW205" s="4"/>
      <c r="AX205" s="4"/>
      <c r="AY205" s="4"/>
      <c r="AZ205" s="4"/>
      <c r="BA205" s="4"/>
      <c r="BB205" s="4"/>
      <c r="BC205" s="4"/>
      <c r="BD205" s="4"/>
      <c r="BH205" s="35"/>
      <c r="BI205" s="35"/>
      <c r="BJ205" s="35"/>
      <c r="BK205" s="35"/>
      <c r="BL205" s="35"/>
      <c r="BT205" s="35"/>
      <c r="BU205" s="35"/>
      <c r="BV205" s="35"/>
      <c r="BW205" s="35"/>
    </row>
    <row r="206" spans="1:75" ht="15.75" customHeight="1">
      <c r="A206" s="31"/>
      <c r="B206" s="4"/>
      <c r="C206" s="4"/>
      <c r="D206" s="4"/>
      <c r="E206" s="4"/>
      <c r="F206" s="66"/>
      <c r="G206" s="92"/>
      <c r="H206" s="92"/>
      <c r="I206" s="92"/>
      <c r="J206" s="92"/>
      <c r="K206" s="92"/>
      <c r="L206" s="92"/>
      <c r="M206" s="66"/>
      <c r="N206" s="92"/>
      <c r="O206" s="92"/>
      <c r="P206" s="92"/>
      <c r="Q206" s="92"/>
      <c r="R206" s="66"/>
      <c r="S206" s="92"/>
      <c r="T206" s="92"/>
      <c r="U206" s="92"/>
      <c r="V206" s="92"/>
      <c r="W206" s="92"/>
      <c r="X206" s="92"/>
      <c r="Y206" s="92"/>
      <c r="Z206" s="66"/>
      <c r="AA206" s="92"/>
      <c r="AB206" s="92"/>
      <c r="AC206" s="92"/>
      <c r="AD206" s="92"/>
      <c r="AE206" s="92"/>
      <c r="AF206" s="92"/>
      <c r="AG206" s="92"/>
      <c r="AH206" s="66"/>
      <c r="AI206" s="92"/>
      <c r="AJ206" s="92"/>
      <c r="AK206" s="92"/>
      <c r="AL206" s="66"/>
      <c r="AM206" s="92"/>
      <c r="AN206" s="92"/>
      <c r="AO206" s="92"/>
      <c r="AP206" s="92"/>
      <c r="AQ206" s="92"/>
      <c r="AR206" s="66"/>
      <c r="AS206" s="92"/>
      <c r="AT206" s="92"/>
      <c r="AU206" s="92"/>
      <c r="AV206" s="92"/>
      <c r="AW206" s="4"/>
      <c r="AX206" s="4"/>
      <c r="AY206" s="4"/>
      <c r="AZ206" s="4"/>
      <c r="BA206" s="4"/>
      <c r="BB206" s="4"/>
      <c r="BC206" s="4"/>
      <c r="BD206" s="4"/>
      <c r="BH206" s="35"/>
      <c r="BI206" s="35"/>
      <c r="BJ206" s="35"/>
      <c r="BK206" s="35"/>
      <c r="BL206" s="35"/>
      <c r="BT206" s="35"/>
      <c r="BU206" s="35"/>
      <c r="BV206" s="35"/>
      <c r="BW206" s="35"/>
    </row>
    <row r="207" spans="1:75" ht="15.75" customHeight="1">
      <c r="A207" s="31"/>
      <c r="B207" s="4"/>
      <c r="C207" s="4"/>
      <c r="D207" s="4"/>
      <c r="E207" s="4"/>
      <c r="F207" s="66"/>
      <c r="G207" s="92"/>
      <c r="H207" s="92"/>
      <c r="I207" s="92"/>
      <c r="J207" s="92"/>
      <c r="K207" s="92"/>
      <c r="L207" s="92"/>
      <c r="M207" s="66"/>
      <c r="N207" s="92"/>
      <c r="O207" s="92"/>
      <c r="P207" s="92"/>
      <c r="Q207" s="92"/>
      <c r="R207" s="66"/>
      <c r="S207" s="92"/>
      <c r="T207" s="92"/>
      <c r="U207" s="92"/>
      <c r="V207" s="92"/>
      <c r="W207" s="92"/>
      <c r="X207" s="92"/>
      <c r="Y207" s="92"/>
      <c r="Z207" s="66"/>
      <c r="AA207" s="92"/>
      <c r="AB207" s="92"/>
      <c r="AC207" s="92"/>
      <c r="AD207" s="92"/>
      <c r="AE207" s="92"/>
      <c r="AF207" s="92"/>
      <c r="AG207" s="92"/>
      <c r="AH207" s="66"/>
      <c r="AI207" s="92"/>
      <c r="AJ207" s="92"/>
      <c r="AK207" s="92"/>
      <c r="AL207" s="66"/>
      <c r="AM207" s="92"/>
      <c r="AN207" s="92"/>
      <c r="AO207" s="92"/>
      <c r="AP207" s="92"/>
      <c r="AQ207" s="92"/>
      <c r="AR207" s="66"/>
      <c r="AS207" s="92"/>
      <c r="AT207" s="92"/>
      <c r="AU207" s="92"/>
      <c r="AV207" s="92"/>
      <c r="AW207" s="4"/>
      <c r="AX207" s="4"/>
      <c r="AY207" s="4"/>
      <c r="AZ207" s="4"/>
      <c r="BA207" s="4"/>
      <c r="BB207" s="4"/>
      <c r="BC207" s="4"/>
      <c r="BD207" s="4"/>
      <c r="BH207" s="35"/>
      <c r="BI207" s="35"/>
      <c r="BJ207" s="35"/>
      <c r="BK207" s="35"/>
      <c r="BL207" s="35"/>
      <c r="BT207" s="35"/>
      <c r="BU207" s="35"/>
      <c r="BV207" s="35"/>
      <c r="BW207" s="35"/>
    </row>
    <row r="208" spans="1:75" ht="15.75" customHeight="1">
      <c r="A208" s="31"/>
      <c r="B208" s="4"/>
      <c r="C208" s="4"/>
      <c r="D208" s="4"/>
      <c r="E208" s="4"/>
      <c r="F208" s="66"/>
      <c r="G208" s="92"/>
      <c r="H208" s="92"/>
      <c r="I208" s="92"/>
      <c r="J208" s="92"/>
      <c r="K208" s="92"/>
      <c r="L208" s="92"/>
      <c r="M208" s="66"/>
      <c r="N208" s="92"/>
      <c r="O208" s="92"/>
      <c r="P208" s="92"/>
      <c r="Q208" s="92"/>
      <c r="R208" s="66"/>
      <c r="S208" s="92"/>
      <c r="T208" s="92"/>
      <c r="U208" s="92"/>
      <c r="V208" s="92"/>
      <c r="W208" s="92"/>
      <c r="X208" s="92"/>
      <c r="Y208" s="92"/>
      <c r="Z208" s="66"/>
      <c r="AA208" s="92"/>
      <c r="AB208" s="92"/>
      <c r="AC208" s="92"/>
      <c r="AD208" s="92"/>
      <c r="AE208" s="92"/>
      <c r="AF208" s="92"/>
      <c r="AG208" s="92"/>
      <c r="AH208" s="66"/>
      <c r="AI208" s="92"/>
      <c r="AJ208" s="92"/>
      <c r="AK208" s="92"/>
      <c r="AL208" s="66"/>
      <c r="AM208" s="92"/>
      <c r="AN208" s="92"/>
      <c r="AO208" s="92"/>
      <c r="AP208" s="92"/>
      <c r="AQ208" s="92"/>
      <c r="AR208" s="66"/>
      <c r="AS208" s="92"/>
      <c r="AT208" s="92"/>
      <c r="AU208" s="92"/>
      <c r="AV208" s="92"/>
      <c r="AW208" s="4"/>
      <c r="AX208" s="4"/>
      <c r="AY208" s="4"/>
      <c r="AZ208" s="4"/>
      <c r="BA208" s="4"/>
      <c r="BB208" s="4"/>
      <c r="BC208" s="4"/>
      <c r="BD208" s="4"/>
      <c r="BH208" s="35"/>
      <c r="BI208" s="35"/>
      <c r="BJ208" s="35"/>
      <c r="BK208" s="35"/>
      <c r="BL208" s="35"/>
      <c r="BT208" s="35"/>
      <c r="BU208" s="35"/>
      <c r="BV208" s="35"/>
      <c r="BW208" s="35"/>
    </row>
    <row r="209" spans="1:75" ht="15.75" customHeight="1">
      <c r="A209" s="31"/>
      <c r="B209" s="4"/>
      <c r="C209" s="4"/>
      <c r="D209" s="4"/>
      <c r="E209" s="4"/>
      <c r="F209" s="66"/>
      <c r="G209" s="92"/>
      <c r="H209" s="92"/>
      <c r="I209" s="92"/>
      <c r="J209" s="92"/>
      <c r="K209" s="92"/>
      <c r="L209" s="92"/>
      <c r="M209" s="66"/>
      <c r="N209" s="92"/>
      <c r="O209" s="92"/>
      <c r="P209" s="92"/>
      <c r="Q209" s="92"/>
      <c r="R209" s="66"/>
      <c r="S209" s="92"/>
      <c r="T209" s="92"/>
      <c r="U209" s="92"/>
      <c r="V209" s="92"/>
      <c r="W209" s="92"/>
      <c r="X209" s="92"/>
      <c r="Y209" s="92"/>
      <c r="Z209" s="66"/>
      <c r="AA209" s="92"/>
      <c r="AB209" s="92"/>
      <c r="AC209" s="92"/>
      <c r="AD209" s="92"/>
      <c r="AE209" s="92"/>
      <c r="AF209" s="92"/>
      <c r="AG209" s="92"/>
      <c r="AH209" s="66"/>
      <c r="AI209" s="92"/>
      <c r="AJ209" s="92"/>
      <c r="AK209" s="92"/>
      <c r="AL209" s="66"/>
      <c r="AM209" s="92"/>
      <c r="AN209" s="92"/>
      <c r="AO209" s="92"/>
      <c r="AP209" s="92"/>
      <c r="AQ209" s="92"/>
      <c r="AR209" s="66"/>
      <c r="AS209" s="92"/>
      <c r="AT209" s="92"/>
      <c r="AU209" s="92"/>
      <c r="AV209" s="92"/>
      <c r="AW209" s="4"/>
      <c r="AX209" s="4"/>
      <c r="AY209" s="4"/>
      <c r="AZ209" s="4"/>
      <c r="BA209" s="4"/>
      <c r="BB209" s="4"/>
      <c r="BC209" s="4"/>
      <c r="BD209" s="4"/>
      <c r="BH209" s="35"/>
      <c r="BI209" s="35"/>
      <c r="BJ209" s="35"/>
      <c r="BK209" s="35"/>
      <c r="BL209" s="35"/>
      <c r="BT209" s="35"/>
      <c r="BU209" s="35"/>
      <c r="BV209" s="35"/>
      <c r="BW209" s="35"/>
    </row>
    <row r="210" spans="1:75" ht="15.75" customHeight="1">
      <c r="A210" s="31"/>
      <c r="B210" s="4"/>
      <c r="C210" s="4"/>
      <c r="D210" s="4"/>
      <c r="E210" s="4"/>
      <c r="F210" s="66"/>
      <c r="G210" s="92"/>
      <c r="H210" s="92"/>
      <c r="I210" s="92"/>
      <c r="J210" s="92"/>
      <c r="K210" s="92"/>
      <c r="L210" s="92"/>
      <c r="M210" s="66"/>
      <c r="N210" s="92"/>
      <c r="O210" s="92"/>
      <c r="P210" s="92"/>
      <c r="Q210" s="92"/>
      <c r="R210" s="66"/>
      <c r="S210" s="92"/>
      <c r="T210" s="92"/>
      <c r="U210" s="92"/>
      <c r="V210" s="92"/>
      <c r="W210" s="92"/>
      <c r="X210" s="92"/>
      <c r="Y210" s="92"/>
      <c r="Z210" s="66"/>
      <c r="AA210" s="92"/>
      <c r="AB210" s="92"/>
      <c r="AC210" s="92"/>
      <c r="AD210" s="92"/>
      <c r="AE210" s="92"/>
      <c r="AF210" s="92"/>
      <c r="AG210" s="92"/>
      <c r="AH210" s="66"/>
      <c r="AI210" s="92"/>
      <c r="AJ210" s="92"/>
      <c r="AK210" s="92"/>
      <c r="AL210" s="66"/>
      <c r="AM210" s="92"/>
      <c r="AN210" s="92"/>
      <c r="AO210" s="92"/>
      <c r="AP210" s="92"/>
      <c r="AQ210" s="92"/>
      <c r="AR210" s="66"/>
      <c r="AS210" s="92"/>
      <c r="AT210" s="92"/>
      <c r="AU210" s="92"/>
      <c r="AV210" s="92"/>
      <c r="AW210" s="4"/>
      <c r="AX210" s="4"/>
      <c r="AY210" s="4"/>
      <c r="AZ210" s="4"/>
      <c r="BA210" s="4"/>
      <c r="BB210" s="4"/>
      <c r="BC210" s="4"/>
      <c r="BD210" s="4"/>
      <c r="BH210" s="35"/>
      <c r="BI210" s="35"/>
      <c r="BJ210" s="35"/>
      <c r="BK210" s="35"/>
      <c r="BL210" s="35"/>
      <c r="BT210" s="35"/>
      <c r="BU210" s="35"/>
      <c r="BV210" s="35"/>
      <c r="BW210" s="35"/>
    </row>
    <row r="211" spans="1:75" ht="15.75" customHeight="1">
      <c r="A211" s="31"/>
      <c r="B211" s="4"/>
      <c r="C211" s="4"/>
      <c r="D211" s="4"/>
      <c r="E211" s="4"/>
      <c r="F211" s="66"/>
      <c r="G211" s="92"/>
      <c r="H211" s="92"/>
      <c r="I211" s="92"/>
      <c r="J211" s="92"/>
      <c r="K211" s="92"/>
      <c r="L211" s="92"/>
      <c r="M211" s="66"/>
      <c r="N211" s="92"/>
      <c r="O211" s="92"/>
      <c r="P211" s="92"/>
      <c r="Q211" s="92"/>
      <c r="R211" s="66"/>
      <c r="S211" s="92"/>
      <c r="T211" s="92"/>
      <c r="U211" s="92"/>
      <c r="V211" s="92"/>
      <c r="W211" s="92"/>
      <c r="X211" s="92"/>
      <c r="Y211" s="92"/>
      <c r="Z211" s="66"/>
      <c r="AA211" s="92"/>
      <c r="AB211" s="92"/>
      <c r="AC211" s="92"/>
      <c r="AD211" s="92"/>
      <c r="AE211" s="92"/>
      <c r="AF211" s="92"/>
      <c r="AG211" s="92"/>
      <c r="AH211" s="66"/>
      <c r="AI211" s="92"/>
      <c r="AJ211" s="92"/>
      <c r="AK211" s="92"/>
      <c r="AL211" s="66"/>
      <c r="AM211" s="92"/>
      <c r="AN211" s="92"/>
      <c r="AO211" s="92"/>
      <c r="AP211" s="92"/>
      <c r="AQ211" s="92"/>
      <c r="AR211" s="66"/>
      <c r="AS211" s="92"/>
      <c r="AT211" s="92"/>
      <c r="AU211" s="92"/>
      <c r="AV211" s="92"/>
      <c r="AW211" s="4"/>
      <c r="AX211" s="4"/>
      <c r="AY211" s="4"/>
      <c r="AZ211" s="4"/>
      <c r="BA211" s="4"/>
      <c r="BB211" s="4"/>
      <c r="BC211" s="4"/>
      <c r="BD211" s="4"/>
      <c r="BH211" s="35"/>
      <c r="BI211" s="35"/>
      <c r="BJ211" s="35"/>
      <c r="BK211" s="35"/>
      <c r="BL211" s="35"/>
      <c r="BT211" s="35"/>
      <c r="BU211" s="35"/>
      <c r="BV211" s="35"/>
      <c r="BW211" s="35"/>
    </row>
    <row r="212" spans="1:75" ht="15.75" customHeight="1">
      <c r="A212" s="31"/>
      <c r="B212" s="4"/>
      <c r="C212" s="4"/>
      <c r="D212" s="4"/>
      <c r="E212" s="4"/>
      <c r="F212" s="66"/>
      <c r="G212" s="92"/>
      <c r="H212" s="92"/>
      <c r="I212" s="92"/>
      <c r="J212" s="92"/>
      <c r="K212" s="92"/>
      <c r="L212" s="92"/>
      <c r="M212" s="66"/>
      <c r="N212" s="92"/>
      <c r="O212" s="92"/>
      <c r="P212" s="92"/>
      <c r="Q212" s="92"/>
      <c r="R212" s="66"/>
      <c r="S212" s="92"/>
      <c r="T212" s="92"/>
      <c r="U212" s="92"/>
      <c r="V212" s="92"/>
      <c r="W212" s="92"/>
      <c r="X212" s="92"/>
      <c r="Y212" s="92"/>
      <c r="Z212" s="66"/>
      <c r="AA212" s="92"/>
      <c r="AB212" s="92"/>
      <c r="AC212" s="92"/>
      <c r="AD212" s="92"/>
      <c r="AE212" s="92"/>
      <c r="AF212" s="92"/>
      <c r="AG212" s="92"/>
      <c r="AH212" s="66"/>
      <c r="AI212" s="92"/>
      <c r="AJ212" s="92"/>
      <c r="AK212" s="92"/>
      <c r="AL212" s="66"/>
      <c r="AM212" s="92"/>
      <c r="AN212" s="92"/>
      <c r="AO212" s="92"/>
      <c r="AP212" s="92"/>
      <c r="AQ212" s="92"/>
      <c r="AR212" s="66"/>
      <c r="AS212" s="92"/>
      <c r="AT212" s="92"/>
      <c r="AU212" s="92"/>
      <c r="AV212" s="92"/>
      <c r="AW212" s="4"/>
      <c r="AX212" s="4"/>
      <c r="AY212" s="4"/>
      <c r="AZ212" s="4"/>
      <c r="BA212" s="4"/>
      <c r="BB212" s="4"/>
      <c r="BC212" s="4"/>
      <c r="BD212" s="4"/>
      <c r="BH212" s="35"/>
      <c r="BI212" s="35"/>
      <c r="BJ212" s="35"/>
      <c r="BK212" s="35"/>
      <c r="BL212" s="35"/>
      <c r="BT212" s="35"/>
      <c r="BU212" s="35"/>
      <c r="BV212" s="35"/>
      <c r="BW212" s="35"/>
    </row>
    <row r="213" spans="1:75" ht="15.75" customHeight="1">
      <c r="A213" s="31"/>
      <c r="B213" s="4"/>
      <c r="C213" s="4"/>
      <c r="D213" s="4"/>
      <c r="E213" s="4"/>
      <c r="F213" s="66"/>
      <c r="G213" s="92"/>
      <c r="H213" s="92"/>
      <c r="I213" s="92"/>
      <c r="J213" s="92"/>
      <c r="K213" s="92"/>
      <c r="L213" s="92"/>
      <c r="M213" s="66"/>
      <c r="N213" s="92"/>
      <c r="O213" s="92"/>
      <c r="P213" s="92"/>
      <c r="Q213" s="92"/>
      <c r="R213" s="66"/>
      <c r="S213" s="92"/>
      <c r="T213" s="92"/>
      <c r="U213" s="92"/>
      <c r="V213" s="92"/>
      <c r="W213" s="92"/>
      <c r="X213" s="92"/>
      <c r="Y213" s="92"/>
      <c r="Z213" s="66"/>
      <c r="AA213" s="92"/>
      <c r="AB213" s="92"/>
      <c r="AC213" s="92"/>
      <c r="AD213" s="92"/>
      <c r="AE213" s="92"/>
      <c r="AF213" s="92"/>
      <c r="AG213" s="92"/>
      <c r="AH213" s="66"/>
      <c r="AI213" s="92"/>
      <c r="AJ213" s="92"/>
      <c r="AK213" s="92"/>
      <c r="AL213" s="66"/>
      <c r="AM213" s="92"/>
      <c r="AN213" s="92"/>
      <c r="AO213" s="92"/>
      <c r="AP213" s="92"/>
      <c r="AQ213" s="92"/>
      <c r="AR213" s="66"/>
      <c r="AS213" s="92"/>
      <c r="AT213" s="92"/>
      <c r="AU213" s="92"/>
      <c r="AV213" s="92"/>
      <c r="AW213" s="4"/>
      <c r="AX213" s="4"/>
      <c r="AY213" s="4"/>
      <c r="AZ213" s="4"/>
      <c r="BA213" s="4"/>
      <c r="BB213" s="4"/>
      <c r="BC213" s="4"/>
      <c r="BD213" s="4"/>
      <c r="BH213" s="35"/>
      <c r="BI213" s="35"/>
      <c r="BJ213" s="35"/>
      <c r="BK213" s="35"/>
      <c r="BL213" s="35"/>
      <c r="BT213" s="35"/>
      <c r="BU213" s="35"/>
      <c r="BV213" s="35"/>
      <c r="BW213" s="35"/>
    </row>
    <row r="214" spans="1:75" ht="15.75" customHeight="1">
      <c r="A214" s="31"/>
      <c r="B214" s="4"/>
      <c r="C214" s="4"/>
      <c r="D214" s="4"/>
      <c r="E214" s="4"/>
      <c r="F214" s="66"/>
      <c r="G214" s="92"/>
      <c r="H214" s="92"/>
      <c r="I214" s="92"/>
      <c r="J214" s="92"/>
      <c r="K214" s="92"/>
      <c r="L214" s="92"/>
      <c r="M214" s="66"/>
      <c r="N214" s="92"/>
      <c r="O214" s="92"/>
      <c r="P214" s="92"/>
      <c r="Q214" s="92"/>
      <c r="R214" s="66"/>
      <c r="S214" s="92"/>
      <c r="T214" s="92"/>
      <c r="U214" s="92"/>
      <c r="V214" s="92"/>
      <c r="W214" s="92"/>
      <c r="X214" s="92"/>
      <c r="Y214" s="92"/>
      <c r="Z214" s="66"/>
      <c r="AA214" s="92"/>
      <c r="AB214" s="92"/>
      <c r="AC214" s="92"/>
      <c r="AD214" s="92"/>
      <c r="AE214" s="92"/>
      <c r="AF214" s="92"/>
      <c r="AG214" s="92"/>
      <c r="AH214" s="66"/>
      <c r="AI214" s="92"/>
      <c r="AJ214" s="92"/>
      <c r="AK214" s="92"/>
      <c r="AL214" s="66"/>
      <c r="AM214" s="92"/>
      <c r="AN214" s="92"/>
      <c r="AO214" s="92"/>
      <c r="AP214" s="92"/>
      <c r="AQ214" s="92"/>
      <c r="AR214" s="66"/>
      <c r="AS214" s="92"/>
      <c r="AT214" s="92"/>
      <c r="AU214" s="92"/>
      <c r="AV214" s="92"/>
      <c r="AW214" s="4"/>
      <c r="AX214" s="4"/>
      <c r="AY214" s="4"/>
      <c r="AZ214" s="4"/>
      <c r="BA214" s="4"/>
      <c r="BB214" s="4"/>
      <c r="BC214" s="4"/>
      <c r="BD214" s="4"/>
      <c r="BH214" s="35"/>
      <c r="BI214" s="35"/>
      <c r="BJ214" s="35"/>
      <c r="BK214" s="35"/>
      <c r="BL214" s="35"/>
      <c r="BT214" s="35"/>
      <c r="BU214" s="35"/>
      <c r="BV214" s="35"/>
      <c r="BW214" s="35"/>
    </row>
    <row r="215" spans="1:75" ht="15.75" customHeight="1">
      <c r="A215" s="31"/>
      <c r="B215" s="4"/>
      <c r="C215" s="4"/>
      <c r="D215" s="4"/>
      <c r="E215" s="4"/>
      <c r="F215" s="66"/>
      <c r="G215" s="92"/>
      <c r="H215" s="92"/>
      <c r="I215" s="92"/>
      <c r="J215" s="92"/>
      <c r="K215" s="92"/>
      <c r="L215" s="92"/>
      <c r="M215" s="66"/>
      <c r="N215" s="92"/>
      <c r="O215" s="92"/>
      <c r="P215" s="92"/>
      <c r="Q215" s="92"/>
      <c r="R215" s="66"/>
      <c r="S215" s="92"/>
      <c r="T215" s="92"/>
      <c r="U215" s="92"/>
      <c r="V215" s="92"/>
      <c r="W215" s="92"/>
      <c r="X215" s="92"/>
      <c r="Y215" s="92"/>
      <c r="Z215" s="66"/>
      <c r="AA215" s="92"/>
      <c r="AB215" s="92"/>
      <c r="AC215" s="92"/>
      <c r="AD215" s="92"/>
      <c r="AE215" s="92"/>
      <c r="AF215" s="92"/>
      <c r="AG215" s="92"/>
      <c r="AH215" s="66"/>
      <c r="AI215" s="92"/>
      <c r="AJ215" s="92"/>
      <c r="AK215" s="92"/>
      <c r="AL215" s="66"/>
      <c r="AM215" s="92"/>
      <c r="AN215" s="92"/>
      <c r="AO215" s="92"/>
      <c r="AP215" s="92"/>
      <c r="AQ215" s="92"/>
      <c r="AR215" s="66"/>
      <c r="AS215" s="92"/>
      <c r="AT215" s="92"/>
      <c r="AU215" s="92"/>
      <c r="AV215" s="92"/>
      <c r="AW215" s="4"/>
      <c r="AX215" s="4"/>
      <c r="AY215" s="4"/>
      <c r="AZ215" s="4"/>
      <c r="BA215" s="4"/>
      <c r="BB215" s="4"/>
      <c r="BC215" s="4"/>
      <c r="BD215" s="4"/>
      <c r="BH215" s="35"/>
      <c r="BI215" s="35"/>
      <c r="BJ215" s="35"/>
      <c r="BK215" s="35"/>
      <c r="BL215" s="35"/>
      <c r="BT215" s="35"/>
      <c r="BU215" s="35"/>
      <c r="BV215" s="35"/>
      <c r="BW215" s="35"/>
    </row>
    <row r="216" spans="1:75" ht="15.75" customHeight="1">
      <c r="A216" s="31"/>
      <c r="B216" s="4"/>
      <c r="C216" s="4"/>
      <c r="D216" s="4"/>
      <c r="E216" s="4"/>
      <c r="F216" s="66"/>
      <c r="G216" s="92"/>
      <c r="H216" s="92"/>
      <c r="I216" s="92"/>
      <c r="J216" s="92"/>
      <c r="K216" s="92"/>
      <c r="L216" s="92"/>
      <c r="M216" s="66"/>
      <c r="N216" s="92"/>
      <c r="O216" s="92"/>
      <c r="P216" s="92"/>
      <c r="Q216" s="92"/>
      <c r="R216" s="66"/>
      <c r="S216" s="92"/>
      <c r="T216" s="92"/>
      <c r="U216" s="92"/>
      <c r="V216" s="92"/>
      <c r="W216" s="92"/>
      <c r="X216" s="92"/>
      <c r="Y216" s="92"/>
      <c r="Z216" s="66"/>
      <c r="AA216" s="92"/>
      <c r="AB216" s="92"/>
      <c r="AC216" s="92"/>
      <c r="AD216" s="92"/>
      <c r="AE216" s="92"/>
      <c r="AF216" s="92"/>
      <c r="AG216" s="92"/>
      <c r="AH216" s="66"/>
      <c r="AI216" s="92"/>
      <c r="AJ216" s="92"/>
      <c r="AK216" s="92"/>
      <c r="AL216" s="66"/>
      <c r="AM216" s="92"/>
      <c r="AN216" s="92"/>
      <c r="AO216" s="92"/>
      <c r="AP216" s="92"/>
      <c r="AQ216" s="92"/>
      <c r="AR216" s="66"/>
      <c r="AS216" s="92"/>
      <c r="AT216" s="92"/>
      <c r="AU216" s="92"/>
      <c r="AV216" s="92"/>
      <c r="AW216" s="4"/>
      <c r="AX216" s="4"/>
      <c r="AY216" s="4"/>
      <c r="AZ216" s="4"/>
      <c r="BA216" s="4"/>
      <c r="BB216" s="4"/>
      <c r="BC216" s="4"/>
      <c r="BD216" s="4"/>
      <c r="BH216" s="35"/>
      <c r="BI216" s="35"/>
      <c r="BJ216" s="35"/>
      <c r="BK216" s="35"/>
      <c r="BL216" s="35"/>
      <c r="BT216" s="35"/>
      <c r="BU216" s="35"/>
      <c r="BV216" s="35"/>
      <c r="BW216" s="35"/>
    </row>
    <row r="217" spans="1:75" ht="15.75" customHeight="1">
      <c r="A217" s="31"/>
      <c r="B217" s="4"/>
      <c r="C217" s="4"/>
      <c r="D217" s="4"/>
      <c r="E217" s="4"/>
      <c r="F217" s="66"/>
      <c r="G217" s="92"/>
      <c r="H217" s="92"/>
      <c r="I217" s="92"/>
      <c r="J217" s="92"/>
      <c r="K217" s="92"/>
      <c r="L217" s="92"/>
      <c r="M217" s="66"/>
      <c r="N217" s="92"/>
      <c r="O217" s="92"/>
      <c r="P217" s="92"/>
      <c r="Q217" s="92"/>
      <c r="R217" s="66"/>
      <c r="S217" s="92"/>
      <c r="T217" s="92"/>
      <c r="U217" s="92"/>
      <c r="V217" s="92"/>
      <c r="W217" s="92"/>
      <c r="X217" s="92"/>
      <c r="Y217" s="92"/>
      <c r="Z217" s="66"/>
      <c r="AA217" s="92"/>
      <c r="AB217" s="92"/>
      <c r="AC217" s="92"/>
      <c r="AD217" s="92"/>
      <c r="AE217" s="92"/>
      <c r="AF217" s="92"/>
      <c r="AG217" s="92"/>
      <c r="AH217" s="66"/>
      <c r="AI217" s="92"/>
      <c r="AJ217" s="92"/>
      <c r="AK217" s="92"/>
      <c r="AL217" s="66"/>
      <c r="AM217" s="92"/>
      <c r="AN217" s="92"/>
      <c r="AO217" s="92"/>
      <c r="AP217" s="92"/>
      <c r="AQ217" s="92"/>
      <c r="AR217" s="66"/>
      <c r="AS217" s="92"/>
      <c r="AT217" s="92"/>
      <c r="AU217" s="92"/>
      <c r="AV217" s="92"/>
      <c r="AW217" s="4"/>
      <c r="AX217" s="4"/>
      <c r="AY217" s="4"/>
      <c r="AZ217" s="4"/>
      <c r="BA217" s="4"/>
      <c r="BB217" s="4"/>
      <c r="BC217" s="4"/>
      <c r="BD217" s="4"/>
      <c r="BH217" s="35"/>
      <c r="BI217" s="35"/>
      <c r="BJ217" s="35"/>
      <c r="BK217" s="35"/>
      <c r="BL217" s="35"/>
      <c r="BT217" s="35"/>
      <c r="BU217" s="35"/>
      <c r="BV217" s="35"/>
      <c r="BW217" s="35"/>
    </row>
    <row r="218" spans="1:75" ht="15.75" customHeight="1">
      <c r="A218" s="31"/>
      <c r="B218" s="4"/>
      <c r="C218" s="4"/>
      <c r="D218" s="4"/>
      <c r="E218" s="4"/>
      <c r="F218" s="66"/>
      <c r="G218" s="92"/>
      <c r="H218" s="92"/>
      <c r="I218" s="92"/>
      <c r="J218" s="92"/>
      <c r="K218" s="92"/>
      <c r="L218" s="92"/>
      <c r="M218" s="66"/>
      <c r="N218" s="92"/>
      <c r="O218" s="92"/>
      <c r="P218" s="92"/>
      <c r="Q218" s="92"/>
      <c r="R218" s="66"/>
      <c r="S218" s="92"/>
      <c r="T218" s="92"/>
      <c r="U218" s="92"/>
      <c r="V218" s="92"/>
      <c r="W218" s="92"/>
      <c r="X218" s="92"/>
      <c r="Y218" s="92"/>
      <c r="Z218" s="66"/>
      <c r="AA218" s="92"/>
      <c r="AB218" s="92"/>
      <c r="AC218" s="92"/>
      <c r="AD218" s="92"/>
      <c r="AE218" s="92"/>
      <c r="AF218" s="92"/>
      <c r="AG218" s="92"/>
      <c r="AH218" s="66"/>
      <c r="AI218" s="92"/>
      <c r="AJ218" s="92"/>
      <c r="AK218" s="92"/>
      <c r="AL218" s="66"/>
      <c r="AM218" s="92"/>
      <c r="AN218" s="92"/>
      <c r="AO218" s="92"/>
      <c r="AP218" s="92"/>
      <c r="AQ218" s="92"/>
      <c r="AR218" s="66"/>
      <c r="AS218" s="92"/>
      <c r="AT218" s="92"/>
      <c r="AU218" s="92"/>
      <c r="AV218" s="92"/>
      <c r="AW218" s="4"/>
      <c r="AX218" s="4"/>
      <c r="AY218" s="4"/>
      <c r="AZ218" s="4"/>
      <c r="BA218" s="4"/>
      <c r="BB218" s="4"/>
      <c r="BC218" s="4"/>
      <c r="BD218" s="4"/>
      <c r="BH218" s="35"/>
      <c r="BI218" s="35"/>
      <c r="BJ218" s="35"/>
      <c r="BK218" s="35"/>
      <c r="BL218" s="35"/>
      <c r="BT218" s="35"/>
      <c r="BU218" s="35"/>
      <c r="BV218" s="35"/>
      <c r="BW218" s="35"/>
    </row>
    <row r="219" spans="1:75" ht="15.75" customHeight="1">
      <c r="A219" s="31"/>
      <c r="B219" s="4"/>
      <c r="C219" s="4"/>
      <c r="D219" s="4"/>
      <c r="E219" s="4"/>
      <c r="F219" s="66"/>
      <c r="G219" s="92"/>
      <c r="H219" s="92"/>
      <c r="I219" s="92"/>
      <c r="J219" s="92"/>
      <c r="K219" s="92"/>
      <c r="L219" s="92"/>
      <c r="M219" s="66"/>
      <c r="N219" s="92"/>
      <c r="O219" s="92"/>
      <c r="P219" s="92"/>
      <c r="Q219" s="92"/>
      <c r="R219" s="66"/>
      <c r="S219" s="92"/>
      <c r="T219" s="92"/>
      <c r="U219" s="92"/>
      <c r="V219" s="92"/>
      <c r="W219" s="92"/>
      <c r="X219" s="92"/>
      <c r="Y219" s="92"/>
      <c r="Z219" s="66"/>
      <c r="AA219" s="92"/>
      <c r="AB219" s="92"/>
      <c r="AC219" s="92"/>
      <c r="AD219" s="92"/>
      <c r="AE219" s="92"/>
      <c r="AF219" s="92"/>
      <c r="AG219" s="92"/>
      <c r="AH219" s="66"/>
      <c r="AI219" s="92"/>
      <c r="AJ219" s="92"/>
      <c r="AK219" s="92"/>
      <c r="AL219" s="66"/>
      <c r="AM219" s="92"/>
      <c r="AN219" s="92"/>
      <c r="AO219" s="92"/>
      <c r="AP219" s="92"/>
      <c r="AQ219" s="92"/>
      <c r="AR219" s="66"/>
      <c r="AS219" s="92"/>
      <c r="AT219" s="92"/>
      <c r="AU219" s="92"/>
      <c r="AV219" s="92"/>
      <c r="AW219" s="4"/>
      <c r="AX219" s="4"/>
      <c r="AY219" s="4"/>
      <c r="AZ219" s="4"/>
      <c r="BA219" s="4"/>
      <c r="BB219" s="4"/>
      <c r="BC219" s="4"/>
      <c r="BD219" s="4"/>
      <c r="BH219" s="35"/>
      <c r="BI219" s="35"/>
      <c r="BJ219" s="35"/>
      <c r="BK219" s="35"/>
      <c r="BL219" s="35"/>
      <c r="BT219" s="35"/>
      <c r="BU219" s="35"/>
      <c r="BV219" s="35"/>
      <c r="BW219" s="35"/>
    </row>
    <row r="220" spans="1:75" ht="15.75" customHeight="1">
      <c r="A220" s="31"/>
      <c r="B220" s="4"/>
      <c r="C220" s="4"/>
      <c r="D220" s="4"/>
      <c r="E220" s="4"/>
      <c r="F220" s="66"/>
      <c r="G220" s="92"/>
      <c r="H220" s="92"/>
      <c r="I220" s="92"/>
      <c r="J220" s="92"/>
      <c r="K220" s="92"/>
      <c r="L220" s="92"/>
      <c r="M220" s="66"/>
      <c r="N220" s="92"/>
      <c r="O220" s="92"/>
      <c r="P220" s="92"/>
      <c r="Q220" s="92"/>
      <c r="R220" s="66"/>
      <c r="S220" s="92"/>
      <c r="T220" s="92"/>
      <c r="U220" s="92"/>
      <c r="V220" s="92"/>
      <c r="W220" s="92"/>
      <c r="X220" s="92"/>
      <c r="Y220" s="92"/>
      <c r="Z220" s="66"/>
      <c r="AA220" s="92"/>
      <c r="AB220" s="92"/>
      <c r="AC220" s="92"/>
      <c r="AD220" s="92"/>
      <c r="AE220" s="92"/>
      <c r="AF220" s="92"/>
      <c r="AG220" s="92"/>
      <c r="AH220" s="66"/>
      <c r="AI220" s="92"/>
      <c r="AJ220" s="92"/>
      <c r="AK220" s="92"/>
      <c r="AL220" s="66"/>
      <c r="AM220" s="92"/>
      <c r="AN220" s="92"/>
      <c r="AO220" s="92"/>
      <c r="AP220" s="92"/>
      <c r="AQ220" s="92"/>
      <c r="AR220" s="66"/>
      <c r="AS220" s="92"/>
      <c r="AT220" s="92"/>
      <c r="AU220" s="92"/>
      <c r="AV220" s="92"/>
      <c r="AW220" s="4"/>
      <c r="AX220" s="4"/>
      <c r="AY220" s="4"/>
      <c r="AZ220" s="4"/>
      <c r="BA220" s="4"/>
      <c r="BB220" s="4"/>
      <c r="BC220" s="4"/>
      <c r="BD220" s="4"/>
      <c r="BH220" s="35"/>
      <c r="BI220" s="35"/>
      <c r="BJ220" s="35"/>
      <c r="BK220" s="35"/>
      <c r="BL220" s="35"/>
      <c r="BT220" s="35"/>
      <c r="BU220" s="35"/>
      <c r="BV220" s="35"/>
      <c r="BW220" s="35"/>
    </row>
    <row r="221" spans="1:75" ht="15.75" customHeight="1">
      <c r="A221" s="31"/>
      <c r="B221" s="4"/>
      <c r="C221" s="4"/>
      <c r="D221" s="4"/>
      <c r="E221" s="4"/>
      <c r="F221" s="66"/>
      <c r="G221" s="92"/>
      <c r="H221" s="92"/>
      <c r="I221" s="92"/>
      <c r="J221" s="92"/>
      <c r="K221" s="92"/>
      <c r="L221" s="92"/>
      <c r="M221" s="66"/>
      <c r="N221" s="92"/>
      <c r="O221" s="92"/>
      <c r="P221" s="92"/>
      <c r="Q221" s="92"/>
      <c r="R221" s="66"/>
      <c r="S221" s="92"/>
      <c r="T221" s="92"/>
      <c r="U221" s="92"/>
      <c r="V221" s="92"/>
      <c r="W221" s="92"/>
      <c r="X221" s="92"/>
      <c r="Y221" s="92"/>
      <c r="Z221" s="66"/>
      <c r="AA221" s="92"/>
      <c r="AB221" s="92"/>
      <c r="AC221" s="92"/>
      <c r="AD221" s="92"/>
      <c r="AE221" s="92"/>
      <c r="AF221" s="92"/>
      <c r="AG221" s="92"/>
      <c r="AH221" s="66"/>
      <c r="AI221" s="92"/>
      <c r="AJ221" s="92"/>
      <c r="AK221" s="92"/>
      <c r="AL221" s="66"/>
      <c r="AM221" s="92"/>
      <c r="AN221" s="92"/>
      <c r="AO221" s="92"/>
      <c r="AP221" s="92"/>
      <c r="AQ221" s="92"/>
      <c r="AR221" s="66"/>
      <c r="AS221" s="92"/>
      <c r="AT221" s="92"/>
      <c r="AU221" s="92"/>
      <c r="AV221" s="92"/>
      <c r="AW221" s="4"/>
      <c r="AX221" s="4"/>
      <c r="AY221" s="4"/>
      <c r="AZ221" s="4"/>
      <c r="BA221" s="4"/>
      <c r="BB221" s="4"/>
      <c r="BC221" s="4"/>
      <c r="BD221" s="4"/>
      <c r="BH221" s="35"/>
      <c r="BI221" s="35"/>
      <c r="BJ221" s="35"/>
      <c r="BK221" s="35"/>
      <c r="BL221" s="35"/>
      <c r="BT221" s="35"/>
      <c r="BU221" s="35"/>
      <c r="BV221" s="35"/>
      <c r="BW221" s="35"/>
    </row>
    <row r="222" spans="1:75" ht="15.75" customHeight="1">
      <c r="A222" s="31"/>
      <c r="B222" s="4"/>
      <c r="C222" s="4"/>
      <c r="D222" s="4"/>
      <c r="E222" s="4"/>
      <c r="F222" s="66"/>
      <c r="G222" s="92"/>
      <c r="H222" s="92"/>
      <c r="I222" s="92"/>
      <c r="J222" s="92"/>
      <c r="K222" s="92"/>
      <c r="L222" s="92"/>
      <c r="M222" s="66"/>
      <c r="N222" s="92"/>
      <c r="O222" s="92"/>
      <c r="P222" s="92"/>
      <c r="Q222" s="92"/>
      <c r="R222" s="66"/>
      <c r="S222" s="92"/>
      <c r="T222" s="92"/>
      <c r="U222" s="92"/>
      <c r="V222" s="92"/>
      <c r="W222" s="92"/>
      <c r="X222" s="92"/>
      <c r="Y222" s="92"/>
      <c r="Z222" s="66"/>
      <c r="AA222" s="92"/>
      <c r="AB222" s="92"/>
      <c r="AC222" s="92"/>
      <c r="AD222" s="92"/>
      <c r="AE222" s="92"/>
      <c r="AF222" s="92"/>
      <c r="AG222" s="92"/>
      <c r="AH222" s="66"/>
      <c r="AI222" s="92"/>
      <c r="AJ222" s="92"/>
      <c r="AK222" s="92"/>
      <c r="AL222" s="66"/>
      <c r="AM222" s="92"/>
      <c r="AN222" s="92"/>
      <c r="AO222" s="92"/>
      <c r="AP222" s="92"/>
      <c r="AQ222" s="92"/>
      <c r="AR222" s="66"/>
      <c r="AS222" s="92"/>
      <c r="AT222" s="92"/>
      <c r="AU222" s="92"/>
      <c r="AV222" s="92"/>
      <c r="AW222" s="4"/>
      <c r="AX222" s="4"/>
      <c r="AY222" s="4"/>
      <c r="AZ222" s="4"/>
      <c r="BA222" s="4"/>
      <c r="BB222" s="4"/>
      <c r="BC222" s="4"/>
      <c r="BD222" s="4"/>
      <c r="BH222" s="35"/>
      <c r="BI222" s="35"/>
      <c r="BJ222" s="35"/>
      <c r="BK222" s="35"/>
      <c r="BL222" s="35"/>
      <c r="BT222" s="35"/>
      <c r="BU222" s="35"/>
      <c r="BV222" s="35"/>
      <c r="BW222" s="35"/>
    </row>
    <row r="223" spans="1:75" ht="15.75" customHeight="1">
      <c r="A223" s="31"/>
      <c r="B223" s="4"/>
      <c r="C223" s="4"/>
      <c r="D223" s="4"/>
      <c r="E223" s="4"/>
      <c r="F223" s="66"/>
      <c r="G223" s="92"/>
      <c r="H223" s="92"/>
      <c r="I223" s="92"/>
      <c r="J223" s="92"/>
      <c r="K223" s="92"/>
      <c r="L223" s="92"/>
      <c r="M223" s="66"/>
      <c r="N223" s="92"/>
      <c r="O223" s="92"/>
      <c r="P223" s="92"/>
      <c r="Q223" s="92"/>
      <c r="R223" s="66"/>
      <c r="S223" s="92"/>
      <c r="T223" s="92"/>
      <c r="U223" s="92"/>
      <c r="V223" s="92"/>
      <c r="W223" s="92"/>
      <c r="X223" s="92"/>
      <c r="Y223" s="92"/>
      <c r="Z223" s="66"/>
      <c r="AA223" s="92"/>
      <c r="AB223" s="92"/>
      <c r="AC223" s="92"/>
      <c r="AD223" s="92"/>
      <c r="AE223" s="92"/>
      <c r="AF223" s="92"/>
      <c r="AG223" s="92"/>
      <c r="AH223" s="66"/>
      <c r="AI223" s="92"/>
      <c r="AJ223" s="92"/>
      <c r="AK223" s="92"/>
      <c r="AL223" s="66"/>
      <c r="AM223" s="92"/>
      <c r="AN223" s="92"/>
      <c r="AO223" s="92"/>
      <c r="AP223" s="92"/>
      <c r="AQ223" s="92"/>
      <c r="AR223" s="66"/>
      <c r="AS223" s="92"/>
      <c r="AT223" s="92"/>
      <c r="AU223" s="92"/>
      <c r="AV223" s="92"/>
      <c r="AW223" s="4"/>
      <c r="AX223" s="4"/>
      <c r="AY223" s="4"/>
      <c r="AZ223" s="4"/>
      <c r="BA223" s="4"/>
      <c r="BB223" s="4"/>
      <c r="BC223" s="4"/>
      <c r="BD223" s="4"/>
      <c r="BH223" s="35"/>
      <c r="BI223" s="35"/>
      <c r="BJ223" s="35"/>
      <c r="BK223" s="35"/>
      <c r="BL223" s="35"/>
      <c r="BT223" s="35"/>
      <c r="BU223" s="35"/>
      <c r="BV223" s="35"/>
      <c r="BW223" s="35"/>
    </row>
    <row r="224" spans="1:75" ht="15.75" customHeight="1">
      <c r="A224" s="31"/>
      <c r="B224" s="4"/>
      <c r="C224" s="4"/>
      <c r="D224" s="4"/>
      <c r="E224" s="4"/>
      <c r="F224" s="66"/>
      <c r="G224" s="92"/>
      <c r="H224" s="92"/>
      <c r="I224" s="92"/>
      <c r="J224" s="92"/>
      <c r="K224" s="92"/>
      <c r="L224" s="92"/>
      <c r="M224" s="66"/>
      <c r="N224" s="92"/>
      <c r="O224" s="92"/>
      <c r="P224" s="92"/>
      <c r="Q224" s="92"/>
      <c r="R224" s="66"/>
      <c r="S224" s="92"/>
      <c r="T224" s="92"/>
      <c r="U224" s="92"/>
      <c r="V224" s="92"/>
      <c r="W224" s="92"/>
      <c r="X224" s="92"/>
      <c r="Y224" s="92"/>
      <c r="Z224" s="66"/>
      <c r="AA224" s="92"/>
      <c r="AB224" s="92"/>
      <c r="AC224" s="92"/>
      <c r="AD224" s="92"/>
      <c r="AE224" s="92"/>
      <c r="AF224" s="92"/>
      <c r="AG224" s="92"/>
      <c r="AH224" s="66"/>
      <c r="AI224" s="92"/>
      <c r="AJ224" s="92"/>
      <c r="AK224" s="92"/>
      <c r="AL224" s="66"/>
      <c r="AM224" s="92"/>
      <c r="AN224" s="92"/>
      <c r="AO224" s="92"/>
      <c r="AP224" s="92"/>
      <c r="AQ224" s="92"/>
      <c r="AR224" s="66"/>
      <c r="AS224" s="92"/>
      <c r="AT224" s="92"/>
      <c r="AU224" s="92"/>
      <c r="AV224" s="92"/>
      <c r="AW224" s="4"/>
      <c r="AX224" s="4"/>
      <c r="AY224" s="4"/>
      <c r="AZ224" s="4"/>
      <c r="BA224" s="4"/>
      <c r="BB224" s="4"/>
      <c r="BC224" s="4"/>
      <c r="BD224" s="4"/>
      <c r="BH224" s="35"/>
      <c r="BI224" s="35"/>
      <c r="BJ224" s="35"/>
      <c r="BK224" s="35"/>
      <c r="BL224" s="35"/>
      <c r="BT224" s="35"/>
      <c r="BU224" s="35"/>
      <c r="BV224" s="35"/>
      <c r="BW224" s="35"/>
    </row>
    <row r="225" spans="1:75" ht="15.75" customHeight="1">
      <c r="A225" s="31"/>
      <c r="B225" s="4"/>
      <c r="C225" s="4"/>
      <c r="D225" s="4"/>
      <c r="E225" s="4"/>
      <c r="F225" s="66"/>
      <c r="G225" s="92"/>
      <c r="H225" s="92"/>
      <c r="I225" s="92"/>
      <c r="J225" s="92"/>
      <c r="K225" s="92"/>
      <c r="L225" s="92"/>
      <c r="M225" s="66"/>
      <c r="N225" s="92"/>
      <c r="O225" s="92"/>
      <c r="P225" s="92"/>
      <c r="Q225" s="92"/>
      <c r="R225" s="66"/>
      <c r="S225" s="92"/>
      <c r="T225" s="92"/>
      <c r="U225" s="92"/>
      <c r="V225" s="92"/>
      <c r="W225" s="92"/>
      <c r="X225" s="92"/>
      <c r="Y225" s="92"/>
      <c r="Z225" s="66"/>
      <c r="AA225" s="92"/>
      <c r="AB225" s="92"/>
      <c r="AC225" s="92"/>
      <c r="AD225" s="92"/>
      <c r="AE225" s="92"/>
      <c r="AF225" s="92"/>
      <c r="AG225" s="92"/>
      <c r="AH225" s="66"/>
      <c r="AI225" s="92"/>
      <c r="AJ225" s="92"/>
      <c r="AK225" s="92"/>
      <c r="AL225" s="66"/>
      <c r="AM225" s="92"/>
      <c r="AN225" s="92"/>
      <c r="AO225" s="92"/>
      <c r="AP225" s="92"/>
      <c r="AQ225" s="92"/>
      <c r="AR225" s="66"/>
      <c r="AS225" s="92"/>
      <c r="AT225" s="92"/>
      <c r="AU225" s="92"/>
      <c r="AV225" s="92"/>
      <c r="AW225" s="4"/>
      <c r="AX225" s="4"/>
      <c r="AY225" s="4"/>
      <c r="AZ225" s="4"/>
      <c r="BA225" s="4"/>
      <c r="BB225" s="4"/>
      <c r="BC225" s="4"/>
      <c r="BD225" s="4"/>
      <c r="BH225" s="35"/>
      <c r="BI225" s="35"/>
      <c r="BJ225" s="35"/>
      <c r="BK225" s="35"/>
      <c r="BL225" s="35"/>
      <c r="BT225" s="35"/>
      <c r="BU225" s="35"/>
      <c r="BV225" s="35"/>
      <c r="BW225" s="35"/>
    </row>
    <row r="226" spans="1:75" ht="15.75" customHeight="1">
      <c r="A226" s="31"/>
      <c r="B226" s="4"/>
      <c r="C226" s="4"/>
      <c r="D226" s="4"/>
      <c r="E226" s="4"/>
      <c r="F226" s="66"/>
      <c r="G226" s="92"/>
      <c r="H226" s="92"/>
      <c r="I226" s="92"/>
      <c r="J226" s="92"/>
      <c r="K226" s="92"/>
      <c r="L226" s="92"/>
      <c r="M226" s="66"/>
      <c r="N226" s="92"/>
      <c r="O226" s="92"/>
      <c r="P226" s="92"/>
      <c r="Q226" s="92"/>
      <c r="R226" s="66"/>
      <c r="S226" s="92"/>
      <c r="T226" s="92"/>
      <c r="U226" s="92"/>
      <c r="V226" s="92"/>
      <c r="W226" s="92"/>
      <c r="X226" s="92"/>
      <c r="Y226" s="92"/>
      <c r="Z226" s="66"/>
      <c r="AA226" s="92"/>
      <c r="AB226" s="92"/>
      <c r="AC226" s="92"/>
      <c r="AD226" s="92"/>
      <c r="AE226" s="92"/>
      <c r="AF226" s="92"/>
      <c r="AG226" s="92"/>
      <c r="AH226" s="66"/>
      <c r="AI226" s="92"/>
      <c r="AJ226" s="92"/>
      <c r="AK226" s="92"/>
      <c r="AL226" s="66"/>
      <c r="AM226" s="92"/>
      <c r="AN226" s="92"/>
      <c r="AO226" s="92"/>
      <c r="AP226" s="92"/>
      <c r="AQ226" s="92"/>
      <c r="AR226" s="66"/>
      <c r="AS226" s="92"/>
      <c r="AT226" s="92"/>
      <c r="AU226" s="92"/>
      <c r="AV226" s="92"/>
      <c r="AW226" s="4"/>
      <c r="AX226" s="4"/>
      <c r="AY226" s="4"/>
      <c r="AZ226" s="4"/>
      <c r="BA226" s="4"/>
      <c r="BB226" s="4"/>
      <c r="BC226" s="4"/>
      <c r="BD226" s="4"/>
      <c r="BH226" s="35"/>
      <c r="BI226" s="35"/>
      <c r="BJ226" s="35"/>
      <c r="BK226" s="35"/>
      <c r="BL226" s="35"/>
      <c r="BT226" s="35"/>
      <c r="BU226" s="35"/>
      <c r="BV226" s="35"/>
      <c r="BW226" s="35"/>
    </row>
    <row r="227" spans="1:75" ht="15.75" customHeight="1">
      <c r="A227" s="31"/>
      <c r="B227" s="4"/>
      <c r="C227" s="4"/>
      <c r="D227" s="4"/>
      <c r="E227" s="4"/>
      <c r="F227" s="66"/>
      <c r="G227" s="92"/>
      <c r="H227" s="92"/>
      <c r="I227" s="92"/>
      <c r="J227" s="92"/>
      <c r="K227" s="92"/>
      <c r="L227" s="92"/>
      <c r="M227" s="66"/>
      <c r="N227" s="92"/>
      <c r="O227" s="92"/>
      <c r="P227" s="92"/>
      <c r="Q227" s="92"/>
      <c r="R227" s="66"/>
      <c r="S227" s="92"/>
      <c r="T227" s="92"/>
      <c r="U227" s="92"/>
      <c r="V227" s="92"/>
      <c r="W227" s="92"/>
      <c r="X227" s="92"/>
      <c r="Y227" s="92"/>
      <c r="Z227" s="66"/>
      <c r="AA227" s="92"/>
      <c r="AB227" s="92"/>
      <c r="AC227" s="92"/>
      <c r="AD227" s="92"/>
      <c r="AE227" s="92"/>
      <c r="AF227" s="92"/>
      <c r="AG227" s="92"/>
      <c r="AH227" s="66"/>
      <c r="AI227" s="92"/>
      <c r="AJ227" s="92"/>
      <c r="AK227" s="92"/>
      <c r="AL227" s="66"/>
      <c r="AM227" s="92"/>
      <c r="AN227" s="92"/>
      <c r="AO227" s="92"/>
      <c r="AP227" s="92"/>
      <c r="AQ227" s="92"/>
      <c r="AR227" s="66"/>
      <c r="AS227" s="92"/>
      <c r="AT227" s="92"/>
      <c r="AU227" s="92"/>
      <c r="AV227" s="92"/>
      <c r="AW227" s="4"/>
      <c r="AX227" s="4"/>
      <c r="AY227" s="4"/>
      <c r="AZ227" s="4"/>
      <c r="BA227" s="4"/>
      <c r="BB227" s="4"/>
      <c r="BC227" s="4"/>
      <c r="BD227" s="4"/>
      <c r="BH227" s="35"/>
      <c r="BI227" s="35"/>
      <c r="BJ227" s="35"/>
      <c r="BK227" s="35"/>
      <c r="BL227" s="35"/>
      <c r="BT227" s="35"/>
      <c r="BU227" s="35"/>
      <c r="BV227" s="35"/>
      <c r="BW227" s="35"/>
    </row>
    <row r="228" spans="1:75" ht="15.75" customHeight="1">
      <c r="A228" s="31"/>
      <c r="B228" s="4"/>
      <c r="C228" s="4"/>
      <c r="D228" s="4"/>
      <c r="E228" s="4"/>
      <c r="F228" s="66"/>
      <c r="G228" s="92"/>
      <c r="H228" s="92"/>
      <c r="I228" s="92"/>
      <c r="J228" s="92"/>
      <c r="K228" s="92"/>
      <c r="L228" s="92"/>
      <c r="M228" s="66"/>
      <c r="N228" s="92"/>
      <c r="O228" s="92"/>
      <c r="P228" s="92"/>
      <c r="Q228" s="92"/>
      <c r="R228" s="66"/>
      <c r="S228" s="92"/>
      <c r="T228" s="92"/>
      <c r="U228" s="92"/>
      <c r="V228" s="92"/>
      <c r="W228" s="92"/>
      <c r="X228" s="92"/>
      <c r="Y228" s="92"/>
      <c r="Z228" s="66"/>
      <c r="AA228" s="92"/>
      <c r="AB228" s="92"/>
      <c r="AC228" s="92"/>
      <c r="AD228" s="92"/>
      <c r="AE228" s="92"/>
      <c r="AF228" s="92"/>
      <c r="AG228" s="92"/>
      <c r="AH228" s="66"/>
      <c r="AI228" s="92"/>
      <c r="AJ228" s="92"/>
      <c r="AK228" s="92"/>
      <c r="AL228" s="66"/>
      <c r="AM228" s="92"/>
      <c r="AN228" s="92"/>
      <c r="AO228" s="92"/>
      <c r="AP228" s="92"/>
      <c r="AQ228" s="92"/>
      <c r="AR228" s="66"/>
      <c r="AS228" s="92"/>
      <c r="AT228" s="92"/>
      <c r="AU228" s="92"/>
      <c r="AV228" s="92"/>
      <c r="AW228" s="4"/>
      <c r="AX228" s="4"/>
      <c r="AY228" s="4"/>
      <c r="AZ228" s="4"/>
      <c r="BA228" s="4"/>
      <c r="BB228" s="4"/>
      <c r="BC228" s="4"/>
      <c r="BD228" s="4"/>
      <c r="BH228" s="35"/>
      <c r="BI228" s="35"/>
      <c r="BJ228" s="35"/>
      <c r="BK228" s="35"/>
      <c r="BL228" s="35"/>
      <c r="BT228" s="35"/>
      <c r="BU228" s="35"/>
      <c r="BV228" s="35"/>
      <c r="BW228" s="35"/>
    </row>
    <row r="229" spans="1:75" ht="15.75" customHeight="1">
      <c r="A229" s="31"/>
      <c r="B229" s="4"/>
      <c r="C229" s="4"/>
      <c r="D229" s="4"/>
      <c r="E229" s="4"/>
      <c r="F229" s="66"/>
      <c r="G229" s="92"/>
      <c r="H229" s="92"/>
      <c r="I229" s="92"/>
      <c r="J229" s="92"/>
      <c r="K229" s="92"/>
      <c r="L229" s="92"/>
      <c r="M229" s="66"/>
      <c r="N229" s="92"/>
      <c r="O229" s="92"/>
      <c r="P229" s="92"/>
      <c r="Q229" s="92"/>
      <c r="R229" s="66"/>
      <c r="S229" s="92"/>
      <c r="T229" s="92"/>
      <c r="U229" s="92"/>
      <c r="V229" s="92"/>
      <c r="W229" s="92"/>
      <c r="X229" s="92"/>
      <c r="Y229" s="92"/>
      <c r="Z229" s="66"/>
      <c r="AA229" s="92"/>
      <c r="AB229" s="92"/>
      <c r="AC229" s="92"/>
      <c r="AD229" s="92"/>
      <c r="AE229" s="92"/>
      <c r="AF229" s="92"/>
      <c r="AG229" s="92"/>
      <c r="AH229" s="66"/>
      <c r="AI229" s="92"/>
      <c r="AJ229" s="92"/>
      <c r="AK229" s="92"/>
      <c r="AL229" s="66"/>
      <c r="AM229" s="92"/>
      <c r="AN229" s="92"/>
      <c r="AO229" s="92"/>
      <c r="AP229" s="92"/>
      <c r="AQ229" s="92"/>
      <c r="AR229" s="66"/>
      <c r="AS229" s="92"/>
      <c r="AT229" s="92"/>
      <c r="AU229" s="92"/>
      <c r="AV229" s="92"/>
      <c r="AW229" s="4"/>
      <c r="AX229" s="4"/>
      <c r="AY229" s="4"/>
      <c r="AZ229" s="4"/>
      <c r="BA229" s="4"/>
      <c r="BB229" s="4"/>
      <c r="BC229" s="4"/>
      <c r="BD229" s="4"/>
      <c r="BH229" s="35"/>
      <c r="BI229" s="35"/>
      <c r="BJ229" s="35"/>
      <c r="BK229" s="35"/>
      <c r="BL229" s="35"/>
      <c r="BT229" s="35"/>
      <c r="BU229" s="35"/>
      <c r="BV229" s="35"/>
      <c r="BW229" s="35"/>
    </row>
    <row r="230" spans="1:75" ht="15.75" customHeight="1">
      <c r="A230" s="31"/>
      <c r="B230" s="4"/>
      <c r="C230" s="4"/>
      <c r="D230" s="4"/>
      <c r="E230" s="4"/>
      <c r="F230" s="66"/>
      <c r="G230" s="92"/>
      <c r="H230" s="92"/>
      <c r="I230" s="92"/>
      <c r="J230" s="92"/>
      <c r="K230" s="92"/>
      <c r="L230" s="92"/>
      <c r="M230" s="66"/>
      <c r="N230" s="92"/>
      <c r="O230" s="92"/>
      <c r="P230" s="92"/>
      <c r="Q230" s="92"/>
      <c r="R230" s="66"/>
      <c r="S230" s="92"/>
      <c r="T230" s="92"/>
      <c r="U230" s="92"/>
      <c r="V230" s="92"/>
      <c r="W230" s="92"/>
      <c r="X230" s="92"/>
      <c r="Y230" s="92"/>
      <c r="Z230" s="66"/>
      <c r="AA230" s="92"/>
      <c r="AB230" s="92"/>
      <c r="AC230" s="92"/>
      <c r="AD230" s="92"/>
      <c r="AE230" s="92"/>
      <c r="AF230" s="92"/>
      <c r="AG230" s="92"/>
      <c r="AH230" s="66"/>
      <c r="AI230" s="92"/>
      <c r="AJ230" s="92"/>
      <c r="AK230" s="92"/>
      <c r="AL230" s="66"/>
      <c r="AM230" s="92"/>
      <c r="AN230" s="92"/>
      <c r="AO230" s="92"/>
      <c r="AP230" s="92"/>
      <c r="AQ230" s="92"/>
      <c r="AR230" s="66"/>
      <c r="AS230" s="92"/>
      <c r="AT230" s="92"/>
      <c r="AU230" s="92"/>
      <c r="AV230" s="92"/>
      <c r="AW230" s="4"/>
      <c r="AX230" s="4"/>
      <c r="AY230" s="4"/>
      <c r="AZ230" s="4"/>
      <c r="BA230" s="4"/>
      <c r="BB230" s="4"/>
      <c r="BC230" s="4"/>
      <c r="BD230" s="4"/>
      <c r="BH230" s="35"/>
      <c r="BI230" s="35"/>
      <c r="BJ230" s="35"/>
      <c r="BK230" s="35"/>
      <c r="BL230" s="35"/>
      <c r="BT230" s="35"/>
      <c r="BU230" s="35"/>
      <c r="BV230" s="35"/>
      <c r="BW230" s="35"/>
    </row>
    <row r="231" spans="1:75" ht="15.75" customHeight="1">
      <c r="A231" s="31"/>
      <c r="B231" s="4"/>
      <c r="C231" s="4"/>
      <c r="D231" s="4"/>
      <c r="E231" s="4"/>
      <c r="F231" s="66"/>
      <c r="G231" s="92"/>
      <c r="H231" s="92"/>
      <c r="I231" s="92"/>
      <c r="J231" s="92"/>
      <c r="K231" s="92"/>
      <c r="L231" s="92"/>
      <c r="M231" s="66"/>
      <c r="N231" s="92"/>
      <c r="O231" s="92"/>
      <c r="P231" s="92"/>
      <c r="Q231" s="92"/>
      <c r="R231" s="66"/>
      <c r="S231" s="92"/>
      <c r="T231" s="92"/>
      <c r="U231" s="92"/>
      <c r="V231" s="92"/>
      <c r="W231" s="92"/>
      <c r="X231" s="92"/>
      <c r="Y231" s="92"/>
      <c r="Z231" s="66"/>
      <c r="AA231" s="92"/>
      <c r="AB231" s="92"/>
      <c r="AC231" s="92"/>
      <c r="AD231" s="92"/>
      <c r="AE231" s="92"/>
      <c r="AF231" s="92"/>
      <c r="AG231" s="92"/>
      <c r="AH231" s="66"/>
      <c r="AI231" s="92"/>
      <c r="AJ231" s="92"/>
      <c r="AK231" s="92"/>
      <c r="AL231" s="66"/>
      <c r="AM231" s="92"/>
      <c r="AN231" s="92"/>
      <c r="AO231" s="92"/>
      <c r="AP231" s="92"/>
      <c r="AQ231" s="92"/>
      <c r="AR231" s="66"/>
      <c r="AS231" s="92"/>
      <c r="AT231" s="92"/>
      <c r="AU231" s="92"/>
      <c r="AV231" s="92"/>
      <c r="AW231" s="4"/>
      <c r="AX231" s="4"/>
      <c r="AY231" s="4"/>
      <c r="AZ231" s="4"/>
      <c r="BA231" s="4"/>
      <c r="BB231" s="4"/>
      <c r="BC231" s="4"/>
      <c r="BD231" s="4"/>
      <c r="BH231" s="35"/>
      <c r="BI231" s="35"/>
      <c r="BJ231" s="35"/>
      <c r="BK231" s="35"/>
      <c r="BL231" s="35"/>
      <c r="BT231" s="35"/>
      <c r="BU231" s="35"/>
      <c r="BV231" s="35"/>
      <c r="BW231" s="35"/>
    </row>
    <row r="232" spans="1:75" ht="15.75" customHeight="1">
      <c r="A232" s="31"/>
      <c r="B232" s="4"/>
      <c r="C232" s="4"/>
      <c r="D232" s="4"/>
      <c r="E232" s="4"/>
      <c r="F232" s="66"/>
      <c r="G232" s="92"/>
      <c r="H232" s="92"/>
      <c r="I232" s="92"/>
      <c r="J232" s="92"/>
      <c r="K232" s="92"/>
      <c r="L232" s="92"/>
      <c r="M232" s="66"/>
      <c r="N232" s="92"/>
      <c r="O232" s="92"/>
      <c r="P232" s="92"/>
      <c r="Q232" s="92"/>
      <c r="R232" s="66"/>
      <c r="S232" s="92"/>
      <c r="T232" s="92"/>
      <c r="U232" s="92"/>
      <c r="V232" s="92"/>
      <c r="W232" s="92"/>
      <c r="X232" s="92"/>
      <c r="Y232" s="92"/>
      <c r="Z232" s="66"/>
      <c r="AA232" s="92"/>
      <c r="AB232" s="92"/>
      <c r="AC232" s="92"/>
      <c r="AD232" s="92"/>
      <c r="AE232" s="92"/>
      <c r="AF232" s="92"/>
      <c r="AG232" s="92"/>
      <c r="AH232" s="66"/>
      <c r="AI232" s="92"/>
      <c r="AJ232" s="92"/>
      <c r="AK232" s="92"/>
      <c r="AL232" s="66"/>
      <c r="AM232" s="92"/>
      <c r="AN232" s="92"/>
      <c r="AO232" s="92"/>
      <c r="AP232" s="92"/>
      <c r="AQ232" s="92"/>
      <c r="AR232" s="66"/>
      <c r="AS232" s="92"/>
      <c r="AT232" s="92"/>
      <c r="AU232" s="92"/>
      <c r="AV232" s="92"/>
      <c r="AW232" s="4"/>
      <c r="AX232" s="4"/>
      <c r="AY232" s="4"/>
      <c r="AZ232" s="4"/>
      <c r="BA232" s="4"/>
      <c r="BB232" s="4"/>
      <c r="BC232" s="4"/>
      <c r="BD232" s="4"/>
      <c r="BH232" s="35"/>
      <c r="BI232" s="35"/>
      <c r="BJ232" s="35"/>
      <c r="BK232" s="35"/>
      <c r="BL232" s="35"/>
      <c r="BT232" s="35"/>
      <c r="BU232" s="35"/>
      <c r="BV232" s="35"/>
      <c r="BW232" s="35"/>
    </row>
    <row r="233" spans="1:75" ht="15.75" customHeight="1">
      <c r="A233" s="31"/>
      <c r="B233" s="4"/>
      <c r="C233" s="4"/>
      <c r="D233" s="4"/>
      <c r="E233" s="4"/>
      <c r="F233" s="66"/>
      <c r="G233" s="92"/>
      <c r="H233" s="92"/>
      <c r="I233" s="92"/>
      <c r="J233" s="92"/>
      <c r="K233" s="92"/>
      <c r="L233" s="92"/>
      <c r="M233" s="66"/>
      <c r="N233" s="92"/>
      <c r="O233" s="92"/>
      <c r="P233" s="92"/>
      <c r="Q233" s="92"/>
      <c r="R233" s="66"/>
      <c r="S233" s="92"/>
      <c r="T233" s="92"/>
      <c r="U233" s="92"/>
      <c r="V233" s="92"/>
      <c r="W233" s="92"/>
      <c r="X233" s="92"/>
      <c r="Y233" s="92"/>
      <c r="Z233" s="66"/>
      <c r="AA233" s="92"/>
      <c r="AB233" s="92"/>
      <c r="AC233" s="92"/>
      <c r="AD233" s="92"/>
      <c r="AE233" s="92"/>
      <c r="AF233" s="92"/>
      <c r="AG233" s="92"/>
      <c r="AH233" s="66"/>
      <c r="AI233" s="92"/>
      <c r="AJ233" s="92"/>
      <c r="AK233" s="92"/>
      <c r="AL233" s="66"/>
      <c r="AM233" s="92"/>
      <c r="AN233" s="92"/>
      <c r="AO233" s="92"/>
      <c r="AP233" s="92"/>
      <c r="AQ233" s="92"/>
      <c r="AR233" s="66"/>
      <c r="AS233" s="92"/>
      <c r="AT233" s="92"/>
      <c r="AU233" s="92"/>
      <c r="AV233" s="92"/>
      <c r="AW233" s="4"/>
      <c r="AX233" s="4"/>
      <c r="AY233" s="4"/>
      <c r="AZ233" s="4"/>
      <c r="BA233" s="4"/>
      <c r="BB233" s="4"/>
      <c r="BC233" s="4"/>
      <c r="BD233" s="4"/>
      <c r="BH233" s="35"/>
      <c r="BI233" s="35"/>
      <c r="BJ233" s="35"/>
      <c r="BK233" s="35"/>
      <c r="BL233" s="35"/>
      <c r="BT233" s="35"/>
      <c r="BU233" s="35"/>
      <c r="BV233" s="35"/>
      <c r="BW233" s="35"/>
    </row>
    <row r="234" spans="1:75" ht="15.75" customHeight="1">
      <c r="A234" s="31"/>
      <c r="B234" s="4"/>
      <c r="C234" s="4"/>
      <c r="D234" s="4"/>
      <c r="E234" s="4"/>
      <c r="F234" s="66"/>
      <c r="G234" s="92"/>
      <c r="H234" s="92"/>
      <c r="I234" s="92"/>
      <c r="J234" s="92"/>
      <c r="K234" s="92"/>
      <c r="L234" s="92"/>
      <c r="M234" s="66"/>
      <c r="N234" s="92"/>
      <c r="O234" s="92"/>
      <c r="P234" s="92"/>
      <c r="Q234" s="92"/>
      <c r="R234" s="66"/>
      <c r="S234" s="92"/>
      <c r="T234" s="92"/>
      <c r="U234" s="92"/>
      <c r="V234" s="92"/>
      <c r="W234" s="92"/>
      <c r="X234" s="92"/>
      <c r="Y234" s="92"/>
      <c r="Z234" s="66"/>
      <c r="AA234" s="92"/>
      <c r="AB234" s="92"/>
      <c r="AC234" s="92"/>
      <c r="AD234" s="92"/>
      <c r="AE234" s="92"/>
      <c r="AF234" s="92"/>
      <c r="AG234" s="92"/>
      <c r="AH234" s="66"/>
      <c r="AI234" s="92"/>
      <c r="AJ234" s="92"/>
      <c r="AK234" s="92"/>
      <c r="AL234" s="66"/>
      <c r="AM234" s="92"/>
      <c r="AN234" s="92"/>
      <c r="AO234" s="92"/>
      <c r="AP234" s="92"/>
      <c r="AQ234" s="92"/>
      <c r="AR234" s="66"/>
      <c r="AS234" s="92"/>
      <c r="AT234" s="92"/>
      <c r="AU234" s="92"/>
      <c r="AV234" s="92"/>
      <c r="AW234" s="4"/>
      <c r="AX234" s="4"/>
      <c r="AY234" s="4"/>
      <c r="AZ234" s="4"/>
      <c r="BA234" s="4"/>
      <c r="BB234" s="4"/>
      <c r="BC234" s="4"/>
      <c r="BD234" s="4"/>
      <c r="BH234" s="35"/>
      <c r="BI234" s="35"/>
      <c r="BJ234" s="35"/>
      <c r="BK234" s="35"/>
      <c r="BL234" s="35"/>
      <c r="BT234" s="35"/>
      <c r="BU234" s="35"/>
      <c r="BV234" s="35"/>
      <c r="BW234" s="35"/>
    </row>
    <row r="235" spans="1:75" ht="15.75" customHeight="1">
      <c r="A235" s="31"/>
      <c r="B235" s="4"/>
      <c r="C235" s="4"/>
      <c r="D235" s="4"/>
      <c r="E235" s="4"/>
      <c r="F235" s="66"/>
      <c r="G235" s="92"/>
      <c r="H235" s="92"/>
      <c r="I235" s="92"/>
      <c r="J235" s="92"/>
      <c r="K235" s="92"/>
      <c r="L235" s="92"/>
      <c r="M235" s="66"/>
      <c r="N235" s="92"/>
      <c r="O235" s="92"/>
      <c r="P235" s="92"/>
      <c r="Q235" s="92"/>
      <c r="R235" s="66"/>
      <c r="S235" s="92"/>
      <c r="T235" s="92"/>
      <c r="U235" s="92"/>
      <c r="V235" s="92"/>
      <c r="W235" s="92"/>
      <c r="X235" s="92"/>
      <c r="Y235" s="92"/>
      <c r="Z235" s="66"/>
      <c r="AA235" s="92"/>
      <c r="AB235" s="92"/>
      <c r="AC235" s="92"/>
      <c r="AD235" s="92"/>
      <c r="AE235" s="92"/>
      <c r="AF235" s="92"/>
      <c r="AG235" s="92"/>
      <c r="AH235" s="66"/>
      <c r="AI235" s="92"/>
      <c r="AJ235" s="92"/>
      <c r="AK235" s="92"/>
      <c r="AL235" s="66"/>
      <c r="AM235" s="92"/>
      <c r="AN235" s="92"/>
      <c r="AO235" s="92"/>
      <c r="AP235" s="92"/>
      <c r="AQ235" s="92"/>
      <c r="AR235" s="66"/>
      <c r="AS235" s="92"/>
      <c r="AT235" s="92"/>
      <c r="AU235" s="92"/>
      <c r="AV235" s="92"/>
      <c r="AW235" s="4"/>
      <c r="AX235" s="4"/>
      <c r="AY235" s="4"/>
      <c r="AZ235" s="4"/>
      <c r="BA235" s="4"/>
      <c r="BB235" s="4"/>
      <c r="BC235" s="4"/>
      <c r="BD235" s="4"/>
      <c r="BH235" s="35"/>
      <c r="BI235" s="35"/>
      <c r="BJ235" s="35"/>
      <c r="BK235" s="35"/>
      <c r="BL235" s="35"/>
      <c r="BT235" s="35"/>
      <c r="BU235" s="35"/>
      <c r="BV235" s="35"/>
      <c r="BW235" s="35"/>
    </row>
    <row r="236" spans="1:75" ht="15.75" customHeight="1">
      <c r="A236" s="31"/>
      <c r="B236" s="4"/>
      <c r="C236" s="4"/>
      <c r="D236" s="4"/>
      <c r="E236" s="4"/>
      <c r="F236" s="66"/>
      <c r="G236" s="92"/>
      <c r="H236" s="92"/>
      <c r="I236" s="92"/>
      <c r="J236" s="92"/>
      <c r="K236" s="92"/>
      <c r="L236" s="92"/>
      <c r="M236" s="66"/>
      <c r="N236" s="92"/>
      <c r="O236" s="92"/>
      <c r="P236" s="92"/>
      <c r="Q236" s="92"/>
      <c r="R236" s="66"/>
      <c r="S236" s="92"/>
      <c r="T236" s="92"/>
      <c r="U236" s="92"/>
      <c r="V236" s="92"/>
      <c r="W236" s="92"/>
      <c r="X236" s="92"/>
      <c r="Y236" s="92"/>
      <c r="Z236" s="66"/>
      <c r="AA236" s="92"/>
      <c r="AB236" s="92"/>
      <c r="AC236" s="92"/>
      <c r="AD236" s="92"/>
      <c r="AE236" s="92"/>
      <c r="AF236" s="92"/>
      <c r="AG236" s="92"/>
      <c r="AH236" s="66"/>
      <c r="AI236" s="92"/>
      <c r="AJ236" s="92"/>
      <c r="AK236" s="92"/>
      <c r="AL236" s="66"/>
      <c r="AM236" s="92"/>
      <c r="AN236" s="92"/>
      <c r="AO236" s="92"/>
      <c r="AP236" s="92"/>
      <c r="AQ236" s="92"/>
      <c r="AR236" s="66"/>
      <c r="AS236" s="92"/>
      <c r="AT236" s="92"/>
      <c r="AU236" s="92"/>
      <c r="AV236" s="92"/>
      <c r="AW236" s="4"/>
      <c r="AX236" s="4"/>
      <c r="AY236" s="4"/>
      <c r="AZ236" s="4"/>
      <c r="BA236" s="4"/>
      <c r="BB236" s="4"/>
      <c r="BC236" s="4"/>
      <c r="BD236" s="4"/>
      <c r="BH236" s="35"/>
      <c r="BI236" s="35"/>
      <c r="BJ236" s="35"/>
      <c r="BK236" s="35"/>
      <c r="BL236" s="35"/>
      <c r="BT236" s="35"/>
      <c r="BU236" s="35"/>
      <c r="BV236" s="35"/>
      <c r="BW236" s="35"/>
    </row>
    <row r="237" spans="1:75" ht="15.75" customHeight="1">
      <c r="A237" s="31"/>
      <c r="B237" s="4"/>
      <c r="C237" s="4"/>
      <c r="D237" s="4"/>
      <c r="E237" s="4"/>
      <c r="F237" s="66"/>
      <c r="G237" s="92"/>
      <c r="H237" s="92"/>
      <c r="I237" s="92"/>
      <c r="J237" s="92"/>
      <c r="K237" s="92"/>
      <c r="L237" s="92"/>
      <c r="M237" s="66"/>
      <c r="N237" s="92"/>
      <c r="O237" s="92"/>
      <c r="P237" s="92"/>
      <c r="Q237" s="92"/>
      <c r="R237" s="66"/>
      <c r="S237" s="92"/>
      <c r="T237" s="92"/>
      <c r="U237" s="92"/>
      <c r="V237" s="92"/>
      <c r="W237" s="92"/>
      <c r="X237" s="92"/>
      <c r="Y237" s="92"/>
      <c r="Z237" s="66"/>
      <c r="AA237" s="92"/>
      <c r="AB237" s="92"/>
      <c r="AC237" s="92"/>
      <c r="AD237" s="92"/>
      <c r="AE237" s="92"/>
      <c r="AF237" s="92"/>
      <c r="AG237" s="92"/>
      <c r="AH237" s="66"/>
      <c r="AI237" s="92"/>
      <c r="AJ237" s="92"/>
      <c r="AK237" s="92"/>
      <c r="AL237" s="66"/>
      <c r="AM237" s="92"/>
      <c r="AN237" s="92"/>
      <c r="AO237" s="92"/>
      <c r="AP237" s="92"/>
      <c r="AQ237" s="92"/>
      <c r="AR237" s="66"/>
      <c r="AS237" s="92"/>
      <c r="AT237" s="92"/>
      <c r="AU237" s="92"/>
      <c r="AV237" s="92"/>
      <c r="AW237" s="4"/>
      <c r="AX237" s="4"/>
      <c r="AY237" s="4"/>
      <c r="AZ237" s="4"/>
      <c r="BA237" s="4"/>
      <c r="BB237" s="4"/>
      <c r="BC237" s="4"/>
      <c r="BD237" s="4"/>
      <c r="BH237" s="35"/>
      <c r="BI237" s="35"/>
      <c r="BJ237" s="35"/>
      <c r="BK237" s="35"/>
      <c r="BL237" s="35"/>
      <c r="BT237" s="35"/>
      <c r="BU237" s="35"/>
      <c r="BV237" s="35"/>
      <c r="BW237" s="35"/>
    </row>
    <row r="238" spans="1:75" ht="15.75" customHeight="1">
      <c r="A238" s="31"/>
      <c r="B238" s="4"/>
      <c r="C238" s="4"/>
      <c r="D238" s="4"/>
      <c r="E238" s="4"/>
      <c r="F238" s="66"/>
      <c r="G238" s="92"/>
      <c r="H238" s="92"/>
      <c r="I238" s="92"/>
      <c r="J238" s="92"/>
      <c r="K238" s="92"/>
      <c r="L238" s="92"/>
      <c r="M238" s="66"/>
      <c r="N238" s="92"/>
      <c r="O238" s="92"/>
      <c r="P238" s="92"/>
      <c r="Q238" s="92"/>
      <c r="R238" s="66"/>
      <c r="S238" s="92"/>
      <c r="T238" s="92"/>
      <c r="U238" s="92"/>
      <c r="V238" s="92"/>
      <c r="W238" s="92"/>
      <c r="X238" s="92"/>
      <c r="Y238" s="92"/>
      <c r="Z238" s="66"/>
      <c r="AA238" s="92"/>
      <c r="AB238" s="92"/>
      <c r="AC238" s="92"/>
      <c r="AD238" s="92"/>
      <c r="AE238" s="92"/>
      <c r="AF238" s="92"/>
      <c r="AG238" s="92"/>
      <c r="AH238" s="66"/>
      <c r="AI238" s="92"/>
      <c r="AJ238" s="92"/>
      <c r="AK238" s="92"/>
      <c r="AL238" s="66"/>
      <c r="AM238" s="92"/>
      <c r="AN238" s="92"/>
      <c r="AO238" s="92"/>
      <c r="AP238" s="92"/>
      <c r="AQ238" s="92"/>
      <c r="AR238" s="66"/>
      <c r="AS238" s="92"/>
      <c r="AT238" s="92"/>
      <c r="AU238" s="92"/>
      <c r="AV238" s="92"/>
      <c r="AW238" s="4"/>
      <c r="AX238" s="4"/>
      <c r="AY238" s="4"/>
      <c r="AZ238" s="4"/>
      <c r="BA238" s="4"/>
      <c r="BB238" s="4"/>
      <c r="BC238" s="4"/>
      <c r="BD238" s="4"/>
      <c r="BH238" s="35"/>
      <c r="BI238" s="35"/>
      <c r="BJ238" s="35"/>
      <c r="BK238" s="35"/>
      <c r="BL238" s="35"/>
      <c r="BT238" s="35"/>
      <c r="BU238" s="35"/>
      <c r="BV238" s="35"/>
      <c r="BW238" s="35"/>
    </row>
    <row r="239" spans="1:75" ht="15.75" customHeight="1">
      <c r="A239" s="31"/>
      <c r="B239" s="4"/>
      <c r="C239" s="4"/>
      <c r="D239" s="4"/>
      <c r="E239" s="4"/>
      <c r="F239" s="66"/>
      <c r="G239" s="92"/>
      <c r="H239" s="92"/>
      <c r="I239" s="92"/>
      <c r="J239" s="92"/>
      <c r="K239" s="92"/>
      <c r="L239" s="92"/>
      <c r="M239" s="66"/>
      <c r="N239" s="92"/>
      <c r="O239" s="92"/>
      <c r="P239" s="92"/>
      <c r="Q239" s="92"/>
      <c r="R239" s="66"/>
      <c r="S239" s="92"/>
      <c r="T239" s="92"/>
      <c r="U239" s="92"/>
      <c r="V239" s="92"/>
      <c r="W239" s="92"/>
      <c r="X239" s="92"/>
      <c r="Y239" s="92"/>
      <c r="Z239" s="66"/>
      <c r="AA239" s="92"/>
      <c r="AB239" s="92"/>
      <c r="AC239" s="92"/>
      <c r="AD239" s="92"/>
      <c r="AE239" s="92"/>
      <c r="AF239" s="92"/>
      <c r="AG239" s="92"/>
      <c r="AH239" s="66"/>
      <c r="AI239" s="92"/>
      <c r="AJ239" s="92"/>
      <c r="AK239" s="92"/>
      <c r="AL239" s="66"/>
      <c r="AM239" s="92"/>
      <c r="AN239" s="92"/>
      <c r="AO239" s="92"/>
      <c r="AP239" s="92"/>
      <c r="AQ239" s="92"/>
      <c r="AR239" s="66"/>
      <c r="AS239" s="92"/>
      <c r="AT239" s="92"/>
      <c r="AU239" s="92"/>
      <c r="AV239" s="92"/>
      <c r="AW239" s="4"/>
      <c r="AX239" s="4"/>
      <c r="AY239" s="4"/>
      <c r="AZ239" s="4"/>
      <c r="BA239" s="4"/>
      <c r="BB239" s="4"/>
      <c r="BC239" s="4"/>
      <c r="BD239" s="4"/>
      <c r="BH239" s="35"/>
      <c r="BI239" s="35"/>
      <c r="BJ239" s="35"/>
      <c r="BK239" s="35"/>
      <c r="BL239" s="35"/>
      <c r="BT239" s="35"/>
      <c r="BU239" s="35"/>
      <c r="BV239" s="35"/>
      <c r="BW239" s="35"/>
    </row>
    <row r="240" spans="1:75" ht="15.75" customHeight="1">
      <c r="A240" s="31"/>
      <c r="B240" s="4"/>
      <c r="C240" s="4"/>
      <c r="D240" s="4"/>
      <c r="E240" s="4"/>
      <c r="F240" s="66"/>
      <c r="G240" s="92"/>
      <c r="H240" s="92"/>
      <c r="I240" s="92"/>
      <c r="J240" s="92"/>
      <c r="K240" s="92"/>
      <c r="L240" s="92"/>
      <c r="M240" s="66"/>
      <c r="N240" s="92"/>
      <c r="O240" s="92"/>
      <c r="P240" s="92"/>
      <c r="Q240" s="92"/>
      <c r="R240" s="66"/>
      <c r="S240" s="92"/>
      <c r="T240" s="92"/>
      <c r="U240" s="92"/>
      <c r="V240" s="92"/>
      <c r="W240" s="92"/>
      <c r="X240" s="92"/>
      <c r="Y240" s="92"/>
      <c r="Z240" s="66"/>
      <c r="AA240" s="92"/>
      <c r="AB240" s="92"/>
      <c r="AC240" s="92"/>
      <c r="AD240" s="92"/>
      <c r="AE240" s="92"/>
      <c r="AF240" s="92"/>
      <c r="AG240" s="92"/>
      <c r="AH240" s="66"/>
      <c r="AI240" s="92"/>
      <c r="AJ240" s="92"/>
      <c r="AK240" s="92"/>
      <c r="AL240" s="66"/>
      <c r="AM240" s="92"/>
      <c r="AN240" s="92"/>
      <c r="AO240" s="92"/>
      <c r="AP240" s="92"/>
      <c r="AQ240" s="92"/>
      <c r="AR240" s="66"/>
      <c r="AS240" s="92"/>
      <c r="AT240" s="92"/>
      <c r="AU240" s="92"/>
      <c r="AV240" s="92"/>
      <c r="AW240" s="4"/>
      <c r="AX240" s="4"/>
      <c r="AY240" s="4"/>
      <c r="AZ240" s="4"/>
      <c r="BA240" s="4"/>
      <c r="BB240" s="4"/>
      <c r="BC240" s="4"/>
      <c r="BD240" s="4"/>
      <c r="BH240" s="35"/>
      <c r="BI240" s="35"/>
      <c r="BJ240" s="35"/>
      <c r="BK240" s="35"/>
      <c r="BL240" s="35"/>
      <c r="BT240" s="35"/>
      <c r="BU240" s="35"/>
      <c r="BV240" s="35"/>
      <c r="BW240" s="35"/>
    </row>
    <row r="241" spans="1:75" ht="15.75" customHeight="1">
      <c r="A241" s="31"/>
      <c r="B241" s="4"/>
      <c r="C241" s="4"/>
      <c r="D241" s="4"/>
      <c r="E241" s="4"/>
      <c r="F241" s="66"/>
      <c r="G241" s="92"/>
      <c r="H241" s="92"/>
      <c r="I241" s="92"/>
      <c r="J241" s="92"/>
      <c r="K241" s="92"/>
      <c r="L241" s="92"/>
      <c r="M241" s="66"/>
      <c r="N241" s="92"/>
      <c r="O241" s="92"/>
      <c r="P241" s="92"/>
      <c r="Q241" s="92"/>
      <c r="R241" s="66"/>
      <c r="S241" s="92"/>
      <c r="T241" s="92"/>
      <c r="U241" s="92"/>
      <c r="V241" s="92"/>
      <c r="W241" s="92"/>
      <c r="X241" s="92"/>
      <c r="Y241" s="92"/>
      <c r="Z241" s="66"/>
      <c r="AA241" s="92"/>
      <c r="AB241" s="92"/>
      <c r="AC241" s="92"/>
      <c r="AD241" s="92"/>
      <c r="AE241" s="92"/>
      <c r="AF241" s="92"/>
      <c r="AG241" s="92"/>
      <c r="AH241" s="66"/>
      <c r="AI241" s="92"/>
      <c r="AJ241" s="92"/>
      <c r="AK241" s="92"/>
      <c r="AL241" s="66"/>
      <c r="AM241" s="92"/>
      <c r="AN241" s="92"/>
      <c r="AO241" s="92"/>
      <c r="AP241" s="92"/>
      <c r="AQ241" s="92"/>
      <c r="AR241" s="66"/>
      <c r="AS241" s="92"/>
      <c r="AT241" s="92"/>
      <c r="AU241" s="92"/>
      <c r="AV241" s="92"/>
      <c r="AW241" s="4"/>
      <c r="AX241" s="4"/>
      <c r="AY241" s="4"/>
      <c r="AZ241" s="4"/>
      <c r="BA241" s="4"/>
      <c r="BB241" s="4"/>
      <c r="BC241" s="4"/>
      <c r="BD241" s="4"/>
      <c r="BH241" s="35"/>
      <c r="BI241" s="35"/>
      <c r="BJ241" s="35"/>
      <c r="BK241" s="35"/>
      <c r="BL241" s="35"/>
      <c r="BT241" s="35"/>
      <c r="BU241" s="35"/>
      <c r="BV241" s="35"/>
      <c r="BW241" s="35"/>
    </row>
    <row r="242" spans="1:75" ht="15.75" customHeight="1">
      <c r="A242" s="31"/>
      <c r="B242" s="4"/>
      <c r="C242" s="4"/>
      <c r="D242" s="4"/>
      <c r="E242" s="4"/>
      <c r="F242" s="66"/>
      <c r="G242" s="92"/>
      <c r="H242" s="92"/>
      <c r="I242" s="92"/>
      <c r="J242" s="92"/>
      <c r="K242" s="92"/>
      <c r="L242" s="92"/>
      <c r="M242" s="66"/>
      <c r="N242" s="92"/>
      <c r="O242" s="92"/>
      <c r="P242" s="92"/>
      <c r="Q242" s="92"/>
      <c r="R242" s="66"/>
      <c r="S242" s="92"/>
      <c r="T242" s="92"/>
      <c r="U242" s="92"/>
      <c r="V242" s="92"/>
      <c r="W242" s="92"/>
      <c r="X242" s="92"/>
      <c r="Y242" s="92"/>
      <c r="Z242" s="66"/>
      <c r="AA242" s="92"/>
      <c r="AB242" s="92"/>
      <c r="AC242" s="92"/>
      <c r="AD242" s="92"/>
      <c r="AE242" s="92"/>
      <c r="AF242" s="92"/>
      <c r="AG242" s="92"/>
      <c r="AH242" s="66"/>
      <c r="AI242" s="92"/>
      <c r="AJ242" s="92"/>
      <c r="AK242" s="92"/>
      <c r="AL242" s="66"/>
      <c r="AM242" s="92"/>
      <c r="AN242" s="92"/>
      <c r="AO242" s="92"/>
      <c r="AP242" s="92"/>
      <c r="AQ242" s="92"/>
      <c r="AR242" s="66"/>
      <c r="AS242" s="92"/>
      <c r="AT242" s="92"/>
      <c r="AU242" s="92"/>
      <c r="AV242" s="92"/>
      <c r="AW242" s="4"/>
      <c r="AX242" s="4"/>
      <c r="AY242" s="4"/>
      <c r="AZ242" s="4"/>
      <c r="BA242" s="4"/>
      <c r="BB242" s="4"/>
      <c r="BC242" s="4"/>
      <c r="BD242" s="4"/>
      <c r="BH242" s="35"/>
      <c r="BI242" s="35"/>
      <c r="BJ242" s="35"/>
      <c r="BK242" s="35"/>
      <c r="BL242" s="35"/>
      <c r="BT242" s="35"/>
      <c r="BU242" s="35"/>
      <c r="BV242" s="35"/>
      <c r="BW242" s="35"/>
    </row>
    <row r="243" spans="1:75" ht="15.75" customHeight="1">
      <c r="A243" s="31"/>
      <c r="B243" s="4"/>
      <c r="C243" s="4"/>
      <c r="D243" s="4"/>
      <c r="E243" s="4"/>
      <c r="F243" s="66"/>
      <c r="G243" s="92"/>
      <c r="H243" s="92"/>
      <c r="I243" s="92"/>
      <c r="J243" s="92"/>
      <c r="K243" s="92"/>
      <c r="L243" s="92"/>
      <c r="M243" s="66"/>
      <c r="N243" s="92"/>
      <c r="O243" s="92"/>
      <c r="P243" s="92"/>
      <c r="Q243" s="92"/>
      <c r="R243" s="66"/>
      <c r="S243" s="92"/>
      <c r="T243" s="92"/>
      <c r="U243" s="92"/>
      <c r="V243" s="92"/>
      <c r="W243" s="92"/>
      <c r="X243" s="92"/>
      <c r="Y243" s="92"/>
      <c r="Z243" s="66"/>
      <c r="AA243" s="92"/>
      <c r="AB243" s="92"/>
      <c r="AC243" s="92"/>
      <c r="AD243" s="92"/>
      <c r="AE243" s="92"/>
      <c r="AF243" s="92"/>
      <c r="AG243" s="92"/>
      <c r="AH243" s="66"/>
      <c r="AI243" s="92"/>
      <c r="AJ243" s="92"/>
      <c r="AK243" s="92"/>
      <c r="AL243" s="66"/>
      <c r="AM243" s="92"/>
      <c r="AN243" s="92"/>
      <c r="AO243" s="92"/>
      <c r="AP243" s="92"/>
      <c r="AQ243" s="92"/>
      <c r="AR243" s="66"/>
      <c r="AS243" s="92"/>
      <c r="AT243" s="92"/>
      <c r="AU243" s="92"/>
      <c r="AV243" s="92"/>
      <c r="AW243" s="4"/>
      <c r="AX243" s="4"/>
      <c r="AY243" s="4"/>
      <c r="AZ243" s="4"/>
      <c r="BA243" s="4"/>
      <c r="BB243" s="4"/>
      <c r="BC243" s="4"/>
      <c r="BD243" s="4"/>
      <c r="BH243" s="35"/>
      <c r="BI243" s="35"/>
      <c r="BJ243" s="35"/>
      <c r="BK243" s="35"/>
      <c r="BL243" s="35"/>
      <c r="BT243" s="35"/>
      <c r="BU243" s="35"/>
      <c r="BV243" s="35"/>
      <c r="BW243" s="35"/>
    </row>
    <row r="244" spans="1:75" ht="15.75" customHeight="1">
      <c r="BH244" s="35"/>
      <c r="BI244" s="35"/>
      <c r="BJ244" s="35"/>
      <c r="BK244" s="35"/>
      <c r="BL244" s="35"/>
      <c r="BT244" s="35"/>
      <c r="BU244" s="35"/>
      <c r="BV244" s="35"/>
      <c r="BW244" s="35"/>
    </row>
    <row r="245" spans="1:75" ht="15.75" customHeight="1">
      <c r="BH245" s="35"/>
      <c r="BI245" s="35"/>
      <c r="BJ245" s="35"/>
      <c r="BK245" s="35"/>
      <c r="BL245" s="35"/>
      <c r="BT245" s="35"/>
      <c r="BU245" s="35"/>
      <c r="BV245" s="35"/>
      <c r="BW245" s="35"/>
    </row>
    <row r="246" spans="1:75" ht="15.75" customHeight="1">
      <c r="BH246" s="35"/>
      <c r="BI246" s="35"/>
      <c r="BJ246" s="35"/>
      <c r="BK246" s="35"/>
      <c r="BL246" s="35"/>
      <c r="BT246" s="35"/>
      <c r="BU246" s="35"/>
      <c r="BV246" s="35"/>
      <c r="BW246" s="35"/>
    </row>
    <row r="247" spans="1:75" ht="15.75" customHeight="1">
      <c r="BH247" s="35"/>
      <c r="BI247" s="35"/>
      <c r="BJ247" s="35"/>
      <c r="BK247" s="35"/>
      <c r="BL247" s="35"/>
      <c r="BT247" s="35"/>
      <c r="BU247" s="35"/>
      <c r="BV247" s="35"/>
      <c r="BW247" s="35"/>
    </row>
    <row r="248" spans="1:75" ht="15.75" customHeight="1">
      <c r="BH248" s="35"/>
      <c r="BI248" s="35"/>
      <c r="BJ248" s="35"/>
      <c r="BK248" s="35"/>
      <c r="BL248" s="35"/>
      <c r="BT248" s="35"/>
      <c r="BU248" s="35"/>
      <c r="BV248" s="35"/>
      <c r="BW248" s="35"/>
    </row>
    <row r="249" spans="1:75" ht="15.75" customHeight="1">
      <c r="BH249" s="35"/>
      <c r="BI249" s="35"/>
      <c r="BJ249" s="35"/>
      <c r="BK249" s="35"/>
      <c r="BL249" s="35"/>
      <c r="BT249" s="35"/>
      <c r="BU249" s="35"/>
      <c r="BV249" s="35"/>
      <c r="BW249" s="35"/>
    </row>
    <row r="250" spans="1:75" ht="15.75" customHeight="1">
      <c r="BH250" s="35"/>
      <c r="BI250" s="35"/>
      <c r="BJ250" s="35"/>
      <c r="BK250" s="35"/>
      <c r="BL250" s="35"/>
      <c r="BT250" s="35"/>
      <c r="BU250" s="35"/>
      <c r="BV250" s="35"/>
      <c r="BW250" s="35"/>
    </row>
    <row r="251" spans="1:75" ht="15.75" customHeight="1">
      <c r="BH251" s="35"/>
      <c r="BI251" s="35"/>
      <c r="BJ251" s="35"/>
      <c r="BK251" s="35"/>
      <c r="BL251" s="35"/>
      <c r="BT251" s="35"/>
      <c r="BU251" s="35"/>
      <c r="BV251" s="35"/>
      <c r="BW251" s="35"/>
    </row>
    <row r="252" spans="1:75" ht="15.75" customHeight="1">
      <c r="BH252" s="35"/>
      <c r="BI252" s="35"/>
      <c r="BJ252" s="35"/>
      <c r="BK252" s="35"/>
      <c r="BL252" s="35"/>
      <c r="BT252" s="35"/>
      <c r="BU252" s="35"/>
      <c r="BV252" s="35"/>
      <c r="BW252" s="35"/>
    </row>
    <row r="253" spans="1:75" ht="15.75" customHeight="1">
      <c r="BH253" s="35"/>
      <c r="BI253" s="35"/>
      <c r="BJ253" s="35"/>
      <c r="BK253" s="35"/>
      <c r="BL253" s="35"/>
      <c r="BT253" s="35"/>
      <c r="BU253" s="35"/>
      <c r="BV253" s="35"/>
      <c r="BW253" s="35"/>
    </row>
    <row r="254" spans="1:75" ht="15.75" customHeight="1">
      <c r="BH254" s="35"/>
      <c r="BI254" s="35"/>
      <c r="BJ254" s="35"/>
      <c r="BK254" s="35"/>
      <c r="BL254" s="35"/>
      <c r="BT254" s="35"/>
      <c r="BU254" s="35"/>
      <c r="BV254" s="35"/>
      <c r="BW254" s="35"/>
    </row>
    <row r="255" spans="1:75" ht="15.75" customHeight="1">
      <c r="BH255" s="35"/>
      <c r="BI255" s="35"/>
      <c r="BJ255" s="35"/>
      <c r="BK255" s="35"/>
      <c r="BL255" s="35"/>
      <c r="BT255" s="35"/>
      <c r="BU255" s="35"/>
      <c r="BV255" s="35"/>
      <c r="BW255" s="35"/>
    </row>
    <row r="256" spans="1:75" ht="15.75" customHeight="1">
      <c r="BH256" s="35"/>
      <c r="BI256" s="35"/>
      <c r="BJ256" s="35"/>
      <c r="BK256" s="35"/>
      <c r="BL256" s="35"/>
      <c r="BT256" s="35"/>
      <c r="BU256" s="35"/>
      <c r="BV256" s="35"/>
      <c r="BW256" s="35"/>
    </row>
    <row r="257" spans="60:75" ht="15.75" customHeight="1">
      <c r="BH257" s="35"/>
      <c r="BI257" s="35"/>
      <c r="BJ257" s="35"/>
      <c r="BK257" s="35"/>
      <c r="BL257" s="35"/>
      <c r="BT257" s="35"/>
      <c r="BU257" s="35"/>
      <c r="BV257" s="35"/>
      <c r="BW257" s="35"/>
    </row>
    <row r="258" spans="60:75" ht="15.75" customHeight="1">
      <c r="BH258" s="35"/>
      <c r="BI258" s="35"/>
      <c r="BJ258" s="35"/>
      <c r="BK258" s="35"/>
      <c r="BL258" s="35"/>
      <c r="BT258" s="35"/>
      <c r="BU258" s="35"/>
      <c r="BV258" s="35"/>
      <c r="BW258" s="35"/>
    </row>
    <row r="259" spans="60:75" ht="15.75" customHeight="1">
      <c r="BH259" s="35"/>
      <c r="BI259" s="35"/>
      <c r="BJ259" s="35"/>
      <c r="BK259" s="35"/>
      <c r="BL259" s="35"/>
      <c r="BT259" s="35"/>
      <c r="BU259" s="35"/>
      <c r="BV259" s="35"/>
      <c r="BW259" s="35"/>
    </row>
    <row r="260" spans="60:75" ht="15.75" customHeight="1">
      <c r="BH260" s="35"/>
      <c r="BI260" s="35"/>
      <c r="BJ260" s="35"/>
      <c r="BK260" s="35"/>
      <c r="BL260" s="35"/>
      <c r="BT260" s="35"/>
      <c r="BU260" s="35"/>
      <c r="BV260" s="35"/>
      <c r="BW260" s="35"/>
    </row>
    <row r="261" spans="60:75" ht="15.75" customHeight="1">
      <c r="BH261" s="35"/>
      <c r="BI261" s="35"/>
      <c r="BJ261" s="35"/>
      <c r="BK261" s="35"/>
      <c r="BL261" s="35"/>
      <c r="BT261" s="35"/>
      <c r="BU261" s="35"/>
      <c r="BV261" s="35"/>
      <c r="BW261" s="35"/>
    </row>
    <row r="262" spans="60:75" ht="15.75" customHeight="1">
      <c r="BH262" s="35"/>
      <c r="BI262" s="35"/>
      <c r="BJ262" s="35"/>
      <c r="BK262" s="35"/>
      <c r="BL262" s="35"/>
      <c r="BT262" s="35"/>
      <c r="BU262" s="35"/>
      <c r="BV262" s="35"/>
      <c r="BW262" s="35"/>
    </row>
    <row r="263" spans="60:75" ht="15.75" customHeight="1">
      <c r="BH263" s="35"/>
      <c r="BI263" s="35"/>
      <c r="BJ263" s="35"/>
      <c r="BK263" s="35"/>
      <c r="BL263" s="35"/>
      <c r="BT263" s="35"/>
      <c r="BU263" s="35"/>
      <c r="BV263" s="35"/>
      <c r="BW263" s="35"/>
    </row>
    <row r="264" spans="60:75" ht="15.75" customHeight="1">
      <c r="BH264" s="35"/>
      <c r="BI264" s="35"/>
      <c r="BJ264" s="35"/>
      <c r="BK264" s="35"/>
      <c r="BL264" s="35"/>
      <c r="BT264" s="35"/>
      <c r="BU264" s="35"/>
      <c r="BV264" s="35"/>
      <c r="BW264" s="35"/>
    </row>
    <row r="265" spans="60:75" ht="15.75" customHeight="1">
      <c r="BH265" s="35"/>
      <c r="BI265" s="35"/>
      <c r="BJ265" s="35"/>
      <c r="BK265" s="35"/>
      <c r="BL265" s="35"/>
      <c r="BT265" s="35"/>
      <c r="BU265" s="35"/>
      <c r="BV265" s="35"/>
      <c r="BW265" s="35"/>
    </row>
    <row r="266" spans="60:75" ht="15.75" customHeight="1">
      <c r="BH266" s="35"/>
      <c r="BI266" s="35"/>
      <c r="BJ266" s="35"/>
      <c r="BK266" s="35"/>
      <c r="BL266" s="35"/>
      <c r="BT266" s="35"/>
      <c r="BU266" s="35"/>
      <c r="BV266" s="35"/>
      <c r="BW266" s="35"/>
    </row>
    <row r="267" spans="60:75" ht="15.75" customHeight="1">
      <c r="BH267" s="35"/>
      <c r="BI267" s="35"/>
      <c r="BJ267" s="35"/>
      <c r="BK267" s="35"/>
      <c r="BL267" s="35"/>
      <c r="BT267" s="35"/>
      <c r="BU267" s="35"/>
      <c r="BV267" s="35"/>
      <c r="BW267" s="35"/>
    </row>
    <row r="268" spans="60:75" ht="15.75" customHeight="1">
      <c r="BH268" s="35"/>
      <c r="BI268" s="35"/>
      <c r="BJ268" s="35"/>
      <c r="BK268" s="35"/>
      <c r="BL268" s="35"/>
      <c r="BT268" s="35"/>
      <c r="BU268" s="35"/>
      <c r="BV268" s="35"/>
      <c r="BW268" s="35"/>
    </row>
    <row r="269" spans="60:75" ht="15.75" customHeight="1">
      <c r="BH269" s="35"/>
      <c r="BI269" s="35"/>
      <c r="BJ269" s="35"/>
      <c r="BK269" s="35"/>
      <c r="BL269" s="35"/>
      <c r="BT269" s="35"/>
      <c r="BU269" s="35"/>
      <c r="BV269" s="35"/>
      <c r="BW269" s="35"/>
    </row>
    <row r="270" spans="60:75" ht="15.75" customHeight="1">
      <c r="BH270" s="35"/>
      <c r="BI270" s="35"/>
      <c r="BJ270" s="35"/>
      <c r="BK270" s="35"/>
      <c r="BL270" s="35"/>
      <c r="BT270" s="35"/>
      <c r="BU270" s="35"/>
      <c r="BV270" s="35"/>
      <c r="BW270" s="35"/>
    </row>
    <row r="271" spans="60:75" ht="15.75" customHeight="1">
      <c r="BH271" s="35"/>
      <c r="BI271" s="35"/>
      <c r="BJ271" s="35"/>
      <c r="BK271" s="35"/>
      <c r="BL271" s="35"/>
      <c r="BT271" s="35"/>
      <c r="BU271" s="35"/>
      <c r="BV271" s="35"/>
      <c r="BW271" s="35"/>
    </row>
    <row r="272" spans="60:75" ht="15.75" customHeight="1">
      <c r="BH272" s="35"/>
      <c r="BI272" s="35"/>
      <c r="BJ272" s="35"/>
      <c r="BK272" s="35"/>
      <c r="BL272" s="35"/>
      <c r="BT272" s="35"/>
      <c r="BU272" s="35"/>
      <c r="BV272" s="35"/>
      <c r="BW272" s="35"/>
    </row>
    <row r="273" spans="60:75" ht="15.75" customHeight="1">
      <c r="BH273" s="35"/>
      <c r="BI273" s="35"/>
      <c r="BJ273" s="35"/>
      <c r="BK273" s="35"/>
      <c r="BL273" s="35"/>
      <c r="BT273" s="35"/>
      <c r="BU273" s="35"/>
      <c r="BV273" s="35"/>
      <c r="BW273" s="35"/>
    </row>
    <row r="274" spans="60:75" ht="15.75" customHeight="1">
      <c r="BH274" s="35"/>
      <c r="BI274" s="35"/>
      <c r="BJ274" s="35"/>
      <c r="BK274" s="35"/>
      <c r="BL274" s="35"/>
      <c r="BT274" s="35"/>
      <c r="BU274" s="35"/>
      <c r="BV274" s="35"/>
      <c r="BW274" s="35"/>
    </row>
    <row r="275" spans="60:75" ht="15.75" customHeight="1">
      <c r="BH275" s="35"/>
      <c r="BI275" s="35"/>
      <c r="BJ275" s="35"/>
      <c r="BK275" s="35"/>
      <c r="BL275" s="35"/>
      <c r="BT275" s="35"/>
      <c r="BU275" s="35"/>
      <c r="BV275" s="35"/>
      <c r="BW275" s="35"/>
    </row>
    <row r="276" spans="60:75" ht="15.75" customHeight="1">
      <c r="BH276" s="35"/>
      <c r="BI276" s="35"/>
      <c r="BJ276" s="35"/>
      <c r="BK276" s="35"/>
      <c r="BL276" s="35"/>
      <c r="BT276" s="35"/>
      <c r="BU276" s="35"/>
      <c r="BV276" s="35"/>
      <c r="BW276" s="35"/>
    </row>
    <row r="277" spans="60:75" ht="15.75" customHeight="1">
      <c r="BH277" s="35"/>
      <c r="BI277" s="35"/>
      <c r="BJ277" s="35"/>
      <c r="BK277" s="35"/>
      <c r="BL277" s="35"/>
      <c r="BT277" s="35"/>
      <c r="BU277" s="35"/>
      <c r="BV277" s="35"/>
      <c r="BW277" s="35"/>
    </row>
    <row r="278" spans="60:75" ht="15.75" customHeight="1">
      <c r="BH278" s="35"/>
      <c r="BI278" s="35"/>
      <c r="BJ278" s="35"/>
      <c r="BK278" s="35"/>
      <c r="BL278" s="35"/>
      <c r="BT278" s="35"/>
      <c r="BU278" s="35"/>
      <c r="BV278" s="35"/>
      <c r="BW278" s="35"/>
    </row>
    <row r="279" spans="60:75" ht="15.75" customHeight="1">
      <c r="BH279" s="35"/>
      <c r="BI279" s="35"/>
      <c r="BJ279" s="35"/>
      <c r="BK279" s="35"/>
      <c r="BL279" s="35"/>
      <c r="BT279" s="35"/>
      <c r="BU279" s="35"/>
      <c r="BV279" s="35"/>
      <c r="BW279" s="35"/>
    </row>
    <row r="280" spans="60:75" ht="15.75" customHeight="1">
      <c r="BH280" s="35"/>
      <c r="BI280" s="35"/>
      <c r="BJ280" s="35"/>
      <c r="BK280" s="35"/>
      <c r="BL280" s="35"/>
      <c r="BT280" s="35"/>
      <c r="BU280" s="35"/>
      <c r="BV280" s="35"/>
      <c r="BW280" s="35"/>
    </row>
    <row r="281" spans="60:75" ht="15.75" customHeight="1">
      <c r="BH281" s="35"/>
      <c r="BI281" s="35"/>
      <c r="BJ281" s="35"/>
      <c r="BK281" s="35"/>
      <c r="BL281" s="35"/>
      <c r="BT281" s="35"/>
      <c r="BU281" s="35"/>
      <c r="BV281" s="35"/>
      <c r="BW281" s="35"/>
    </row>
    <row r="282" spans="60:75" ht="15.75" customHeight="1">
      <c r="BH282" s="35"/>
      <c r="BI282" s="35"/>
      <c r="BJ282" s="35"/>
      <c r="BK282" s="35"/>
      <c r="BL282" s="35"/>
      <c r="BT282" s="35"/>
      <c r="BU282" s="35"/>
      <c r="BV282" s="35"/>
      <c r="BW282" s="35"/>
    </row>
    <row r="283" spans="60:75" ht="15.75" customHeight="1">
      <c r="BH283" s="35"/>
      <c r="BI283" s="35"/>
      <c r="BJ283" s="35"/>
      <c r="BK283" s="35"/>
      <c r="BL283" s="35"/>
      <c r="BT283" s="35"/>
      <c r="BU283" s="35"/>
      <c r="BV283" s="35"/>
      <c r="BW283" s="35"/>
    </row>
    <row r="284" spans="60:75" ht="15.75" customHeight="1">
      <c r="BH284" s="35"/>
      <c r="BI284" s="35"/>
      <c r="BJ284" s="35"/>
      <c r="BK284" s="35"/>
      <c r="BL284" s="35"/>
      <c r="BT284" s="35"/>
      <c r="BU284" s="35"/>
      <c r="BV284" s="35"/>
      <c r="BW284" s="35"/>
    </row>
    <row r="285" spans="60:75" ht="15.75" customHeight="1">
      <c r="BH285" s="35"/>
      <c r="BI285" s="35"/>
      <c r="BJ285" s="35"/>
      <c r="BK285" s="35"/>
      <c r="BL285" s="35"/>
      <c r="BT285" s="35"/>
      <c r="BU285" s="35"/>
      <c r="BV285" s="35"/>
      <c r="BW285" s="35"/>
    </row>
    <row r="286" spans="60:75" ht="15.75" customHeight="1">
      <c r="BH286" s="35"/>
      <c r="BI286" s="35"/>
      <c r="BJ286" s="35"/>
      <c r="BK286" s="35"/>
      <c r="BL286" s="35"/>
      <c r="BT286" s="35"/>
      <c r="BU286" s="35"/>
      <c r="BV286" s="35"/>
      <c r="BW286" s="35"/>
    </row>
    <row r="287" spans="60:75" ht="15.75" customHeight="1">
      <c r="BH287" s="35"/>
      <c r="BI287" s="35"/>
      <c r="BJ287" s="35"/>
      <c r="BK287" s="35"/>
      <c r="BL287" s="35"/>
      <c r="BT287" s="35"/>
      <c r="BU287" s="35"/>
      <c r="BV287" s="35"/>
      <c r="BW287" s="35"/>
    </row>
    <row r="288" spans="60:75" ht="15.75" customHeight="1">
      <c r="BH288" s="35"/>
      <c r="BI288" s="35"/>
      <c r="BJ288" s="35"/>
      <c r="BK288" s="35"/>
      <c r="BL288" s="35"/>
      <c r="BT288" s="35"/>
      <c r="BU288" s="35"/>
      <c r="BV288" s="35"/>
      <c r="BW288" s="35"/>
    </row>
    <row r="289" spans="60:75" ht="15.75" customHeight="1">
      <c r="BH289" s="35"/>
      <c r="BI289" s="35"/>
      <c r="BJ289" s="35"/>
      <c r="BK289" s="35"/>
      <c r="BL289" s="35"/>
      <c r="BT289" s="35"/>
      <c r="BU289" s="35"/>
      <c r="BV289" s="35"/>
      <c r="BW289" s="35"/>
    </row>
    <row r="290" spans="60:75" ht="15.75" customHeight="1">
      <c r="BH290" s="35"/>
      <c r="BI290" s="35"/>
      <c r="BJ290" s="35"/>
      <c r="BK290" s="35"/>
      <c r="BL290" s="35"/>
      <c r="BT290" s="35"/>
      <c r="BU290" s="35"/>
      <c r="BV290" s="35"/>
      <c r="BW290" s="35"/>
    </row>
    <row r="291" spans="60:75" ht="15.75" customHeight="1">
      <c r="BH291" s="35"/>
      <c r="BI291" s="35"/>
      <c r="BJ291" s="35"/>
      <c r="BK291" s="35"/>
      <c r="BL291" s="35"/>
      <c r="BT291" s="35"/>
      <c r="BU291" s="35"/>
      <c r="BV291" s="35"/>
      <c r="BW291" s="35"/>
    </row>
    <row r="292" spans="60:75" ht="15.75" customHeight="1">
      <c r="BH292" s="35"/>
      <c r="BI292" s="35"/>
      <c r="BJ292" s="35"/>
      <c r="BK292" s="35"/>
      <c r="BL292" s="35"/>
      <c r="BT292" s="35"/>
      <c r="BU292" s="35"/>
      <c r="BV292" s="35"/>
      <c r="BW292" s="35"/>
    </row>
    <row r="293" spans="60:75" ht="15.75" customHeight="1">
      <c r="BH293" s="35"/>
      <c r="BI293" s="35"/>
      <c r="BJ293" s="35"/>
      <c r="BK293" s="35"/>
      <c r="BL293" s="35"/>
      <c r="BT293" s="35"/>
      <c r="BU293" s="35"/>
      <c r="BV293" s="35"/>
      <c r="BW293" s="35"/>
    </row>
    <row r="294" spans="60:75" ht="15.75" customHeight="1">
      <c r="BH294" s="35"/>
      <c r="BI294" s="35"/>
      <c r="BJ294" s="35"/>
      <c r="BK294" s="35"/>
      <c r="BL294" s="35"/>
      <c r="BT294" s="35"/>
      <c r="BU294" s="35"/>
      <c r="BV294" s="35"/>
      <c r="BW294" s="35"/>
    </row>
    <row r="295" spans="60:75" ht="15.75" customHeight="1">
      <c r="BH295" s="35"/>
      <c r="BI295" s="35"/>
      <c r="BJ295" s="35"/>
      <c r="BK295" s="35"/>
      <c r="BL295" s="35"/>
      <c r="BT295" s="35"/>
      <c r="BU295" s="35"/>
      <c r="BV295" s="35"/>
      <c r="BW295" s="35"/>
    </row>
    <row r="296" spans="60:75" ht="15.75" customHeight="1">
      <c r="BH296" s="35"/>
      <c r="BI296" s="35"/>
      <c r="BJ296" s="35"/>
      <c r="BK296" s="35"/>
      <c r="BL296" s="35"/>
      <c r="BT296" s="35"/>
      <c r="BU296" s="35"/>
      <c r="BV296" s="35"/>
      <c r="BW296" s="35"/>
    </row>
    <row r="297" spans="60:75" ht="15.75" customHeight="1">
      <c r="BH297" s="35"/>
      <c r="BI297" s="35"/>
      <c r="BJ297" s="35"/>
      <c r="BK297" s="35"/>
      <c r="BL297" s="35"/>
      <c r="BT297" s="35"/>
      <c r="BU297" s="35"/>
      <c r="BV297" s="35"/>
      <c r="BW297" s="35"/>
    </row>
    <row r="298" spans="60:75" ht="15.75" customHeight="1">
      <c r="BH298" s="35"/>
      <c r="BI298" s="35"/>
      <c r="BJ298" s="35"/>
      <c r="BK298" s="35"/>
      <c r="BL298" s="35"/>
      <c r="BT298" s="35"/>
      <c r="BU298" s="35"/>
      <c r="BV298" s="35"/>
      <c r="BW298" s="35"/>
    </row>
    <row r="299" spans="60:75" ht="15.75" customHeight="1">
      <c r="BH299" s="35"/>
      <c r="BI299" s="35"/>
      <c r="BJ299" s="35"/>
      <c r="BK299" s="35"/>
      <c r="BL299" s="35"/>
      <c r="BT299" s="35"/>
      <c r="BU299" s="35"/>
      <c r="BV299" s="35"/>
      <c r="BW299" s="35"/>
    </row>
    <row r="300" spans="60:75" ht="15.75" customHeight="1">
      <c r="BH300" s="35"/>
      <c r="BI300" s="35"/>
      <c r="BJ300" s="35"/>
      <c r="BK300" s="35"/>
      <c r="BL300" s="35"/>
      <c r="BT300" s="35"/>
      <c r="BU300" s="35"/>
      <c r="BV300" s="35"/>
      <c r="BW300" s="35"/>
    </row>
    <row r="301" spans="60:75" ht="15.75" customHeight="1">
      <c r="BH301" s="35"/>
      <c r="BI301" s="35"/>
      <c r="BJ301" s="35"/>
      <c r="BK301" s="35"/>
      <c r="BL301" s="35"/>
      <c r="BT301" s="35"/>
      <c r="BU301" s="35"/>
      <c r="BV301" s="35"/>
      <c r="BW301" s="35"/>
    </row>
    <row r="302" spans="60:75" ht="15.75" customHeight="1">
      <c r="BH302" s="35"/>
      <c r="BI302" s="35"/>
      <c r="BJ302" s="35"/>
      <c r="BK302" s="35"/>
      <c r="BL302" s="35"/>
      <c r="BT302" s="35"/>
      <c r="BU302" s="35"/>
      <c r="BV302" s="35"/>
      <c r="BW302" s="35"/>
    </row>
    <row r="303" spans="60:75" ht="15.75" customHeight="1">
      <c r="BH303" s="35"/>
      <c r="BI303" s="35"/>
      <c r="BJ303" s="35"/>
      <c r="BK303" s="35"/>
      <c r="BL303" s="35"/>
      <c r="BT303" s="35"/>
      <c r="BU303" s="35"/>
      <c r="BV303" s="35"/>
      <c r="BW303" s="35"/>
    </row>
    <row r="304" spans="60:75" ht="15.75" customHeight="1">
      <c r="BH304" s="35"/>
      <c r="BI304" s="35"/>
      <c r="BJ304" s="35"/>
      <c r="BK304" s="35"/>
      <c r="BL304" s="35"/>
      <c r="BT304" s="35"/>
      <c r="BU304" s="35"/>
      <c r="BV304" s="35"/>
      <c r="BW304" s="35"/>
    </row>
    <row r="305" spans="60:75" ht="15.75" customHeight="1">
      <c r="BH305" s="35"/>
      <c r="BI305" s="35"/>
      <c r="BJ305" s="35"/>
      <c r="BK305" s="35"/>
      <c r="BL305" s="35"/>
      <c r="BT305" s="35"/>
      <c r="BU305" s="35"/>
      <c r="BV305" s="35"/>
      <c r="BW305" s="35"/>
    </row>
    <row r="306" spans="60:75" ht="15.75" customHeight="1">
      <c r="BH306" s="35"/>
      <c r="BI306" s="35"/>
      <c r="BJ306" s="35"/>
      <c r="BK306" s="35"/>
      <c r="BL306" s="35"/>
      <c r="BT306" s="35"/>
      <c r="BU306" s="35"/>
      <c r="BV306" s="35"/>
      <c r="BW306" s="35"/>
    </row>
    <row r="307" spans="60:75" ht="15.75" customHeight="1">
      <c r="BH307" s="35"/>
      <c r="BI307" s="35"/>
      <c r="BJ307" s="35"/>
      <c r="BK307" s="35"/>
      <c r="BL307" s="35"/>
      <c r="BT307" s="35"/>
      <c r="BU307" s="35"/>
      <c r="BV307" s="35"/>
      <c r="BW307" s="35"/>
    </row>
    <row r="308" spans="60:75" ht="15.75" customHeight="1">
      <c r="BH308" s="35"/>
      <c r="BI308" s="35"/>
      <c r="BJ308" s="35"/>
      <c r="BK308" s="35"/>
      <c r="BL308" s="35"/>
      <c r="BT308" s="35"/>
      <c r="BU308" s="35"/>
      <c r="BV308" s="35"/>
      <c r="BW308" s="35"/>
    </row>
    <row r="309" spans="60:75" ht="15.75" customHeight="1">
      <c r="BH309" s="35"/>
      <c r="BI309" s="35"/>
      <c r="BJ309" s="35"/>
      <c r="BK309" s="35"/>
      <c r="BL309" s="35"/>
      <c r="BT309" s="35"/>
      <c r="BU309" s="35"/>
      <c r="BV309" s="35"/>
      <c r="BW309" s="35"/>
    </row>
    <row r="310" spans="60:75" ht="15.75" customHeight="1">
      <c r="BH310" s="35"/>
      <c r="BI310" s="35"/>
      <c r="BJ310" s="35"/>
      <c r="BK310" s="35"/>
      <c r="BL310" s="35"/>
      <c r="BT310" s="35"/>
      <c r="BU310" s="35"/>
      <c r="BV310" s="35"/>
      <c r="BW310" s="35"/>
    </row>
    <row r="311" spans="60:75" ht="15.75" customHeight="1">
      <c r="BH311" s="35"/>
      <c r="BI311" s="35"/>
      <c r="BJ311" s="35"/>
      <c r="BK311" s="35"/>
      <c r="BL311" s="35"/>
      <c r="BT311" s="35"/>
      <c r="BU311" s="35"/>
      <c r="BV311" s="35"/>
      <c r="BW311" s="35"/>
    </row>
    <row r="312" spans="60:75" ht="15.75" customHeight="1">
      <c r="BH312" s="35"/>
      <c r="BI312" s="35"/>
      <c r="BJ312" s="35"/>
      <c r="BK312" s="35"/>
      <c r="BL312" s="35"/>
      <c r="BT312" s="35"/>
      <c r="BU312" s="35"/>
      <c r="BV312" s="35"/>
      <c r="BW312" s="35"/>
    </row>
    <row r="313" spans="60:75" ht="15.75" customHeight="1">
      <c r="BH313" s="35"/>
      <c r="BI313" s="35"/>
      <c r="BJ313" s="35"/>
      <c r="BK313" s="35"/>
      <c r="BL313" s="35"/>
      <c r="BT313" s="35"/>
      <c r="BU313" s="35"/>
      <c r="BV313" s="35"/>
      <c r="BW313" s="35"/>
    </row>
    <row r="314" spans="60:75" ht="15.75" customHeight="1">
      <c r="BH314" s="35"/>
      <c r="BI314" s="35"/>
      <c r="BJ314" s="35"/>
      <c r="BK314" s="35"/>
      <c r="BL314" s="35"/>
      <c r="BT314" s="35"/>
      <c r="BU314" s="35"/>
      <c r="BV314" s="35"/>
      <c r="BW314" s="35"/>
    </row>
    <row r="315" spans="60:75" ht="15.75" customHeight="1">
      <c r="BH315" s="35"/>
      <c r="BI315" s="35"/>
      <c r="BJ315" s="35"/>
      <c r="BK315" s="35"/>
      <c r="BL315" s="35"/>
      <c r="BT315" s="35"/>
      <c r="BU315" s="35"/>
      <c r="BV315" s="35"/>
      <c r="BW315" s="35"/>
    </row>
    <row r="316" spans="60:75" ht="15.75" customHeight="1">
      <c r="BH316" s="35"/>
      <c r="BI316" s="35"/>
      <c r="BJ316" s="35"/>
      <c r="BK316" s="35"/>
      <c r="BL316" s="35"/>
      <c r="BT316" s="35"/>
      <c r="BU316" s="35"/>
      <c r="BV316" s="35"/>
      <c r="BW316" s="35"/>
    </row>
    <row r="317" spans="60:75" ht="15.75" customHeight="1">
      <c r="BH317" s="35"/>
      <c r="BI317" s="35"/>
      <c r="BJ317" s="35"/>
      <c r="BK317" s="35"/>
      <c r="BL317" s="35"/>
      <c r="BT317" s="35"/>
      <c r="BU317" s="35"/>
      <c r="BV317" s="35"/>
      <c r="BW317" s="35"/>
    </row>
    <row r="318" spans="60:75" ht="15.75" customHeight="1">
      <c r="BH318" s="35"/>
      <c r="BI318" s="35"/>
      <c r="BJ318" s="35"/>
      <c r="BK318" s="35"/>
      <c r="BL318" s="35"/>
      <c r="BT318" s="35"/>
      <c r="BU318" s="35"/>
      <c r="BV318" s="35"/>
      <c r="BW318" s="35"/>
    </row>
    <row r="319" spans="60:75" ht="15.75" customHeight="1">
      <c r="BH319" s="35"/>
      <c r="BI319" s="35"/>
      <c r="BJ319" s="35"/>
      <c r="BK319" s="35"/>
      <c r="BL319" s="35"/>
      <c r="BT319" s="35"/>
      <c r="BU319" s="35"/>
      <c r="BV319" s="35"/>
      <c r="BW319" s="35"/>
    </row>
    <row r="320" spans="60:75" ht="15.75" customHeight="1">
      <c r="BH320" s="35"/>
      <c r="BI320" s="35"/>
      <c r="BJ320" s="35"/>
      <c r="BK320" s="35"/>
      <c r="BL320" s="35"/>
      <c r="BT320" s="35"/>
      <c r="BU320" s="35"/>
      <c r="BV320" s="35"/>
      <c r="BW320" s="35"/>
    </row>
    <row r="321" spans="60:75" ht="15.75" customHeight="1">
      <c r="BH321" s="35"/>
      <c r="BI321" s="35"/>
      <c r="BJ321" s="35"/>
      <c r="BK321" s="35"/>
      <c r="BL321" s="35"/>
      <c r="BT321" s="35"/>
      <c r="BU321" s="35"/>
      <c r="BV321" s="35"/>
      <c r="BW321" s="35"/>
    </row>
    <row r="322" spans="60:75" ht="15.75" customHeight="1">
      <c r="BH322" s="35"/>
      <c r="BI322" s="35"/>
      <c r="BJ322" s="35"/>
      <c r="BK322" s="35"/>
      <c r="BL322" s="35"/>
      <c r="BT322" s="35"/>
      <c r="BU322" s="35"/>
      <c r="BV322" s="35"/>
      <c r="BW322" s="35"/>
    </row>
    <row r="323" spans="60:75" ht="15.75" customHeight="1">
      <c r="BH323" s="35"/>
      <c r="BI323" s="35"/>
      <c r="BJ323" s="35"/>
      <c r="BK323" s="35"/>
      <c r="BL323" s="35"/>
      <c r="BT323" s="35"/>
      <c r="BU323" s="35"/>
      <c r="BV323" s="35"/>
      <c r="BW323" s="35"/>
    </row>
    <row r="324" spans="60:75" ht="15.75" customHeight="1">
      <c r="BH324" s="35"/>
      <c r="BI324" s="35"/>
      <c r="BJ324" s="35"/>
      <c r="BK324" s="35"/>
      <c r="BL324" s="35"/>
      <c r="BT324" s="35"/>
      <c r="BU324" s="35"/>
      <c r="BV324" s="35"/>
      <c r="BW324" s="35"/>
    </row>
    <row r="325" spans="60:75" ht="15.75" customHeight="1">
      <c r="BH325" s="35"/>
      <c r="BI325" s="35"/>
      <c r="BJ325" s="35"/>
      <c r="BK325" s="35"/>
      <c r="BL325" s="35"/>
      <c r="BT325" s="35"/>
      <c r="BU325" s="35"/>
      <c r="BV325" s="35"/>
      <c r="BW325" s="35"/>
    </row>
    <row r="326" spans="60:75" ht="15.75" customHeight="1">
      <c r="BH326" s="35"/>
      <c r="BI326" s="35"/>
      <c r="BJ326" s="35"/>
      <c r="BK326" s="35"/>
      <c r="BL326" s="35"/>
      <c r="BT326" s="35"/>
      <c r="BU326" s="35"/>
      <c r="BV326" s="35"/>
      <c r="BW326" s="35"/>
    </row>
    <row r="327" spans="60:75" ht="15.75" customHeight="1">
      <c r="BH327" s="35"/>
      <c r="BI327" s="35"/>
      <c r="BJ327" s="35"/>
      <c r="BK327" s="35"/>
      <c r="BL327" s="35"/>
      <c r="BT327" s="35"/>
      <c r="BU327" s="35"/>
      <c r="BV327" s="35"/>
      <c r="BW327" s="35"/>
    </row>
    <row r="328" spans="60:75" ht="15.75" customHeight="1">
      <c r="BH328" s="35"/>
      <c r="BI328" s="35"/>
      <c r="BJ328" s="35"/>
      <c r="BK328" s="35"/>
      <c r="BL328" s="35"/>
      <c r="BT328" s="35"/>
      <c r="BU328" s="35"/>
      <c r="BV328" s="35"/>
      <c r="BW328" s="35"/>
    </row>
    <row r="329" spans="60:75" ht="15.75" customHeight="1">
      <c r="BH329" s="35"/>
      <c r="BI329" s="35"/>
      <c r="BJ329" s="35"/>
      <c r="BK329" s="35"/>
      <c r="BL329" s="35"/>
      <c r="BT329" s="35"/>
      <c r="BU329" s="35"/>
      <c r="BV329" s="35"/>
      <c r="BW329" s="35"/>
    </row>
    <row r="330" spans="60:75" ht="15.75" customHeight="1">
      <c r="BH330" s="35"/>
      <c r="BI330" s="35"/>
      <c r="BJ330" s="35"/>
      <c r="BK330" s="35"/>
      <c r="BL330" s="35"/>
      <c r="BT330" s="35"/>
      <c r="BU330" s="35"/>
      <c r="BV330" s="35"/>
      <c r="BW330" s="35"/>
    </row>
    <row r="331" spans="60:75" ht="15.75" customHeight="1">
      <c r="BH331" s="35"/>
      <c r="BI331" s="35"/>
      <c r="BJ331" s="35"/>
      <c r="BK331" s="35"/>
      <c r="BL331" s="35"/>
      <c r="BT331" s="35"/>
      <c r="BU331" s="35"/>
      <c r="BV331" s="35"/>
      <c r="BW331" s="35"/>
    </row>
    <row r="332" spans="60:75" ht="15.75" customHeight="1">
      <c r="BH332" s="35"/>
      <c r="BI332" s="35"/>
      <c r="BJ332" s="35"/>
      <c r="BK332" s="35"/>
      <c r="BL332" s="35"/>
      <c r="BT332" s="35"/>
      <c r="BU332" s="35"/>
      <c r="BV332" s="35"/>
      <c r="BW332" s="35"/>
    </row>
    <row r="333" spans="60:75" ht="15.75" customHeight="1">
      <c r="BH333" s="35"/>
      <c r="BI333" s="35"/>
      <c r="BJ333" s="35"/>
      <c r="BK333" s="35"/>
      <c r="BL333" s="35"/>
      <c r="BT333" s="35"/>
      <c r="BU333" s="35"/>
      <c r="BV333" s="35"/>
      <c r="BW333" s="35"/>
    </row>
    <row r="334" spans="60:75" ht="15.75" customHeight="1">
      <c r="BH334" s="35"/>
      <c r="BI334" s="35"/>
      <c r="BJ334" s="35"/>
      <c r="BK334" s="35"/>
      <c r="BL334" s="35"/>
      <c r="BT334" s="35"/>
      <c r="BU334" s="35"/>
      <c r="BV334" s="35"/>
      <c r="BW334" s="35"/>
    </row>
    <row r="335" spans="60:75" ht="15.75" customHeight="1">
      <c r="BH335" s="35"/>
      <c r="BI335" s="35"/>
      <c r="BJ335" s="35"/>
      <c r="BK335" s="35"/>
      <c r="BL335" s="35"/>
      <c r="BT335" s="35"/>
      <c r="BU335" s="35"/>
      <c r="BV335" s="35"/>
      <c r="BW335" s="35"/>
    </row>
    <row r="336" spans="60:75" ht="15.75" customHeight="1">
      <c r="BH336" s="35"/>
      <c r="BI336" s="35"/>
      <c r="BJ336" s="35"/>
      <c r="BK336" s="35"/>
      <c r="BL336" s="35"/>
      <c r="BT336" s="35"/>
      <c r="BU336" s="35"/>
      <c r="BV336" s="35"/>
      <c r="BW336" s="35"/>
    </row>
    <row r="337" spans="60:75" ht="15.75" customHeight="1">
      <c r="BH337" s="35"/>
      <c r="BI337" s="35"/>
      <c r="BJ337" s="35"/>
      <c r="BK337" s="35"/>
      <c r="BL337" s="35"/>
      <c r="BT337" s="35"/>
      <c r="BU337" s="35"/>
      <c r="BV337" s="35"/>
      <c r="BW337" s="35"/>
    </row>
    <row r="338" spans="60:75" ht="15.75" customHeight="1">
      <c r="BH338" s="35"/>
      <c r="BI338" s="35"/>
      <c r="BJ338" s="35"/>
      <c r="BK338" s="35"/>
      <c r="BL338" s="35"/>
      <c r="BT338" s="35"/>
      <c r="BU338" s="35"/>
      <c r="BV338" s="35"/>
      <c r="BW338" s="35"/>
    </row>
    <row r="339" spans="60:75" ht="15.75" customHeight="1">
      <c r="BH339" s="35"/>
      <c r="BI339" s="35"/>
      <c r="BJ339" s="35"/>
      <c r="BK339" s="35"/>
      <c r="BL339" s="35"/>
      <c r="BT339" s="35"/>
      <c r="BU339" s="35"/>
      <c r="BV339" s="35"/>
      <c r="BW339" s="35"/>
    </row>
    <row r="340" spans="60:75" ht="15.75" customHeight="1">
      <c r="BH340" s="35"/>
      <c r="BI340" s="35"/>
      <c r="BJ340" s="35"/>
      <c r="BK340" s="35"/>
      <c r="BL340" s="35"/>
      <c r="BT340" s="35"/>
      <c r="BU340" s="35"/>
      <c r="BV340" s="35"/>
      <c r="BW340" s="35"/>
    </row>
    <row r="341" spans="60:75" ht="15.75" customHeight="1">
      <c r="BH341" s="35"/>
      <c r="BI341" s="35"/>
      <c r="BJ341" s="35"/>
      <c r="BK341" s="35"/>
      <c r="BL341" s="35"/>
      <c r="BT341" s="35"/>
      <c r="BU341" s="35"/>
      <c r="BV341" s="35"/>
      <c r="BW341" s="35"/>
    </row>
    <row r="342" spans="60:75" ht="15.75" customHeight="1">
      <c r="BH342" s="35"/>
      <c r="BI342" s="35"/>
      <c r="BJ342" s="35"/>
      <c r="BK342" s="35"/>
      <c r="BL342" s="35"/>
      <c r="BT342" s="35"/>
      <c r="BU342" s="35"/>
      <c r="BV342" s="35"/>
      <c r="BW342" s="35"/>
    </row>
    <row r="343" spans="60:75" ht="15.75" customHeight="1">
      <c r="BH343" s="35"/>
      <c r="BI343" s="35"/>
      <c r="BJ343" s="35"/>
      <c r="BK343" s="35"/>
      <c r="BL343" s="35"/>
      <c r="BT343" s="35"/>
      <c r="BU343" s="35"/>
      <c r="BV343" s="35"/>
      <c r="BW343" s="35"/>
    </row>
    <row r="344" spans="60:75" ht="15.75" customHeight="1">
      <c r="BH344" s="35"/>
      <c r="BI344" s="35"/>
      <c r="BJ344" s="35"/>
      <c r="BK344" s="35"/>
      <c r="BL344" s="35"/>
      <c r="BT344" s="35"/>
      <c r="BU344" s="35"/>
      <c r="BV344" s="35"/>
      <c r="BW344" s="35"/>
    </row>
    <row r="345" spans="60:75" ht="15.75" customHeight="1">
      <c r="BH345" s="35"/>
      <c r="BI345" s="35"/>
      <c r="BJ345" s="35"/>
      <c r="BK345" s="35"/>
      <c r="BL345" s="35"/>
      <c r="BT345" s="35"/>
      <c r="BU345" s="35"/>
      <c r="BV345" s="35"/>
      <c r="BW345" s="35"/>
    </row>
    <row r="346" spans="60:75" ht="15.75" customHeight="1">
      <c r="BH346" s="35"/>
      <c r="BI346" s="35"/>
      <c r="BJ346" s="35"/>
      <c r="BK346" s="35"/>
      <c r="BL346" s="35"/>
      <c r="BT346" s="35"/>
      <c r="BU346" s="35"/>
      <c r="BV346" s="35"/>
      <c r="BW346" s="35"/>
    </row>
    <row r="347" spans="60:75" ht="15.75" customHeight="1">
      <c r="BH347" s="35"/>
      <c r="BI347" s="35"/>
      <c r="BJ347" s="35"/>
      <c r="BK347" s="35"/>
      <c r="BL347" s="35"/>
      <c r="BT347" s="35"/>
      <c r="BU347" s="35"/>
      <c r="BV347" s="35"/>
      <c r="BW347" s="35"/>
    </row>
    <row r="348" spans="60:75" ht="15.75" customHeight="1">
      <c r="BH348" s="35"/>
      <c r="BI348" s="35"/>
      <c r="BJ348" s="35"/>
      <c r="BK348" s="35"/>
      <c r="BL348" s="35"/>
      <c r="BT348" s="35"/>
      <c r="BU348" s="35"/>
      <c r="BV348" s="35"/>
      <c r="BW348" s="35"/>
    </row>
    <row r="349" spans="60:75" ht="15.75" customHeight="1">
      <c r="BH349" s="35"/>
      <c r="BI349" s="35"/>
      <c r="BJ349" s="35"/>
      <c r="BK349" s="35"/>
      <c r="BL349" s="35"/>
      <c r="BT349" s="35"/>
      <c r="BU349" s="35"/>
      <c r="BV349" s="35"/>
      <c r="BW349" s="35"/>
    </row>
    <row r="350" spans="60:75" ht="15.75" customHeight="1">
      <c r="BH350" s="35"/>
      <c r="BI350" s="35"/>
      <c r="BJ350" s="35"/>
      <c r="BK350" s="35"/>
      <c r="BL350" s="35"/>
      <c r="BT350" s="35"/>
      <c r="BU350" s="35"/>
      <c r="BV350" s="35"/>
      <c r="BW350" s="35"/>
    </row>
    <row r="351" spans="60:75" ht="15.75" customHeight="1">
      <c r="BH351" s="35"/>
      <c r="BI351" s="35"/>
      <c r="BJ351" s="35"/>
      <c r="BK351" s="35"/>
      <c r="BL351" s="35"/>
      <c r="BT351" s="35"/>
      <c r="BU351" s="35"/>
      <c r="BV351" s="35"/>
      <c r="BW351" s="35"/>
    </row>
    <row r="352" spans="60:75" ht="15.75" customHeight="1">
      <c r="BH352" s="35"/>
      <c r="BI352" s="35"/>
      <c r="BJ352" s="35"/>
      <c r="BK352" s="35"/>
      <c r="BL352" s="35"/>
      <c r="BT352" s="35"/>
      <c r="BU352" s="35"/>
      <c r="BV352" s="35"/>
      <c r="BW352" s="35"/>
    </row>
    <row r="353" spans="60:75" ht="15.75" customHeight="1">
      <c r="BH353" s="35"/>
      <c r="BI353" s="35"/>
      <c r="BJ353" s="35"/>
      <c r="BK353" s="35"/>
      <c r="BL353" s="35"/>
      <c r="BT353" s="35"/>
      <c r="BU353" s="35"/>
      <c r="BV353" s="35"/>
      <c r="BW353" s="35"/>
    </row>
    <row r="354" spans="60:75" ht="15.75" customHeight="1">
      <c r="BH354" s="35"/>
      <c r="BI354" s="35"/>
      <c r="BJ354" s="35"/>
      <c r="BK354" s="35"/>
      <c r="BL354" s="35"/>
      <c r="BT354" s="35"/>
      <c r="BU354" s="35"/>
      <c r="BV354" s="35"/>
      <c r="BW354" s="35"/>
    </row>
    <row r="355" spans="60:75" ht="15.75" customHeight="1">
      <c r="BH355" s="35"/>
      <c r="BI355" s="35"/>
      <c r="BJ355" s="35"/>
      <c r="BK355" s="35"/>
      <c r="BL355" s="35"/>
      <c r="BT355" s="35"/>
      <c r="BU355" s="35"/>
      <c r="BV355" s="35"/>
      <c r="BW355" s="35"/>
    </row>
    <row r="356" spans="60:75" ht="15.75" customHeight="1">
      <c r="BH356" s="35"/>
      <c r="BI356" s="35"/>
      <c r="BJ356" s="35"/>
      <c r="BK356" s="35"/>
      <c r="BL356" s="35"/>
      <c r="BT356" s="35"/>
      <c r="BU356" s="35"/>
      <c r="BV356" s="35"/>
      <c r="BW356" s="35"/>
    </row>
    <row r="357" spans="60:75" ht="15.75" customHeight="1">
      <c r="BH357" s="35"/>
      <c r="BI357" s="35"/>
      <c r="BJ357" s="35"/>
      <c r="BK357" s="35"/>
      <c r="BL357" s="35"/>
      <c r="BT357" s="35"/>
      <c r="BU357" s="35"/>
      <c r="BV357" s="35"/>
      <c r="BW357" s="35"/>
    </row>
    <row r="358" spans="60:75" ht="15.75" customHeight="1">
      <c r="BH358" s="35"/>
      <c r="BI358" s="35"/>
      <c r="BJ358" s="35"/>
      <c r="BK358" s="35"/>
      <c r="BL358" s="35"/>
      <c r="BT358" s="35"/>
      <c r="BU358" s="35"/>
      <c r="BV358" s="35"/>
      <c r="BW358" s="35"/>
    </row>
    <row r="359" spans="60:75" ht="15.75" customHeight="1">
      <c r="BH359" s="35"/>
      <c r="BI359" s="35"/>
      <c r="BJ359" s="35"/>
      <c r="BK359" s="35"/>
      <c r="BL359" s="35"/>
      <c r="BT359" s="35"/>
      <c r="BU359" s="35"/>
      <c r="BV359" s="35"/>
      <c r="BW359" s="35"/>
    </row>
    <row r="360" spans="60:75" ht="15.75" customHeight="1">
      <c r="BH360" s="35"/>
      <c r="BI360" s="35"/>
      <c r="BJ360" s="35"/>
      <c r="BK360" s="35"/>
      <c r="BL360" s="35"/>
      <c r="BT360" s="35"/>
      <c r="BU360" s="35"/>
      <c r="BV360" s="35"/>
      <c r="BW360" s="35"/>
    </row>
    <row r="361" spans="60:75" ht="15.75" customHeight="1">
      <c r="BH361" s="35"/>
      <c r="BI361" s="35"/>
      <c r="BJ361" s="35"/>
      <c r="BK361" s="35"/>
      <c r="BL361" s="35"/>
      <c r="BT361" s="35"/>
      <c r="BU361" s="35"/>
      <c r="BV361" s="35"/>
      <c r="BW361" s="35"/>
    </row>
    <row r="362" spans="60:75" ht="15.75" customHeight="1">
      <c r="BH362" s="35"/>
      <c r="BI362" s="35"/>
      <c r="BJ362" s="35"/>
      <c r="BK362" s="35"/>
      <c r="BL362" s="35"/>
      <c r="BT362" s="35"/>
      <c r="BU362" s="35"/>
      <c r="BV362" s="35"/>
      <c r="BW362" s="35"/>
    </row>
    <row r="363" spans="60:75" ht="15.75" customHeight="1">
      <c r="BH363" s="35"/>
      <c r="BI363" s="35"/>
      <c r="BJ363" s="35"/>
      <c r="BK363" s="35"/>
      <c r="BL363" s="35"/>
      <c r="BT363" s="35"/>
      <c r="BU363" s="35"/>
      <c r="BV363" s="35"/>
      <c r="BW363" s="35"/>
    </row>
    <row r="364" spans="60:75" ht="15.75" customHeight="1">
      <c r="BH364" s="35"/>
      <c r="BI364" s="35"/>
      <c r="BJ364" s="35"/>
      <c r="BK364" s="35"/>
      <c r="BL364" s="35"/>
      <c r="BT364" s="35"/>
      <c r="BU364" s="35"/>
      <c r="BV364" s="35"/>
      <c r="BW364" s="35"/>
    </row>
    <row r="365" spans="60:75" ht="15.75" customHeight="1">
      <c r="BH365" s="35"/>
      <c r="BI365" s="35"/>
      <c r="BJ365" s="35"/>
      <c r="BK365" s="35"/>
      <c r="BL365" s="35"/>
      <c r="BT365" s="35"/>
      <c r="BU365" s="35"/>
      <c r="BV365" s="35"/>
      <c r="BW365" s="35"/>
    </row>
    <row r="366" spans="60:75" ht="15.75" customHeight="1">
      <c r="BH366" s="35"/>
      <c r="BI366" s="35"/>
      <c r="BJ366" s="35"/>
      <c r="BK366" s="35"/>
      <c r="BL366" s="35"/>
      <c r="BT366" s="35"/>
      <c r="BU366" s="35"/>
      <c r="BV366" s="35"/>
      <c r="BW366" s="35"/>
    </row>
    <row r="367" spans="60:75" ht="15.75" customHeight="1">
      <c r="BH367" s="35"/>
      <c r="BI367" s="35"/>
      <c r="BJ367" s="35"/>
      <c r="BK367" s="35"/>
      <c r="BL367" s="35"/>
      <c r="BT367" s="35"/>
      <c r="BU367" s="35"/>
      <c r="BV367" s="35"/>
      <c r="BW367" s="35"/>
    </row>
    <row r="368" spans="60:75" ht="15.75" customHeight="1">
      <c r="BH368" s="35"/>
      <c r="BI368" s="35"/>
      <c r="BJ368" s="35"/>
      <c r="BK368" s="35"/>
      <c r="BL368" s="35"/>
      <c r="BT368" s="35"/>
      <c r="BU368" s="35"/>
      <c r="BV368" s="35"/>
      <c r="BW368" s="35"/>
    </row>
    <row r="369" spans="60:75" ht="15.75" customHeight="1">
      <c r="BH369" s="35"/>
      <c r="BI369" s="35"/>
      <c r="BJ369" s="35"/>
      <c r="BK369" s="35"/>
      <c r="BL369" s="35"/>
      <c r="BT369" s="35"/>
      <c r="BU369" s="35"/>
      <c r="BV369" s="35"/>
      <c r="BW369" s="35"/>
    </row>
    <row r="370" spans="60:75" ht="15.75" customHeight="1">
      <c r="BH370" s="35"/>
      <c r="BI370" s="35"/>
      <c r="BJ370" s="35"/>
      <c r="BK370" s="35"/>
      <c r="BL370" s="35"/>
      <c r="BT370" s="35"/>
      <c r="BU370" s="35"/>
      <c r="BV370" s="35"/>
      <c r="BW370" s="35"/>
    </row>
    <row r="371" spans="60:75" ht="15.75" customHeight="1">
      <c r="BH371" s="35"/>
      <c r="BI371" s="35"/>
      <c r="BJ371" s="35"/>
      <c r="BK371" s="35"/>
      <c r="BL371" s="35"/>
      <c r="BT371" s="35"/>
      <c r="BU371" s="35"/>
      <c r="BV371" s="35"/>
      <c r="BW371" s="35"/>
    </row>
    <row r="372" spans="60:75" ht="15.75" customHeight="1">
      <c r="BH372" s="35"/>
      <c r="BI372" s="35"/>
      <c r="BJ372" s="35"/>
      <c r="BK372" s="35"/>
      <c r="BL372" s="35"/>
      <c r="BT372" s="35"/>
      <c r="BU372" s="35"/>
      <c r="BV372" s="35"/>
      <c r="BW372" s="35"/>
    </row>
    <row r="373" spans="60:75" ht="15.75" customHeight="1">
      <c r="BH373" s="35"/>
      <c r="BI373" s="35"/>
      <c r="BJ373" s="35"/>
      <c r="BK373" s="35"/>
      <c r="BL373" s="35"/>
      <c r="BT373" s="35"/>
      <c r="BU373" s="35"/>
      <c r="BV373" s="35"/>
      <c r="BW373" s="35"/>
    </row>
    <row r="374" spans="60:75" ht="15.75" customHeight="1">
      <c r="BH374" s="35"/>
      <c r="BI374" s="35"/>
      <c r="BJ374" s="35"/>
      <c r="BK374" s="35"/>
      <c r="BL374" s="35"/>
      <c r="BT374" s="35"/>
      <c r="BU374" s="35"/>
      <c r="BV374" s="35"/>
      <c r="BW374" s="35"/>
    </row>
    <row r="375" spans="60:75" ht="15.75" customHeight="1">
      <c r="BH375" s="35"/>
      <c r="BI375" s="35"/>
      <c r="BJ375" s="35"/>
      <c r="BK375" s="35"/>
      <c r="BL375" s="35"/>
      <c r="BT375" s="35"/>
      <c r="BU375" s="35"/>
      <c r="BV375" s="35"/>
      <c r="BW375" s="35"/>
    </row>
    <row r="376" spans="60:75" ht="15.75" customHeight="1">
      <c r="BH376" s="35"/>
      <c r="BI376" s="35"/>
      <c r="BJ376" s="35"/>
      <c r="BK376" s="35"/>
      <c r="BL376" s="35"/>
      <c r="BT376" s="35"/>
      <c r="BU376" s="35"/>
      <c r="BV376" s="35"/>
      <c r="BW376" s="35"/>
    </row>
    <row r="377" spans="60:75" ht="15.75" customHeight="1">
      <c r="BH377" s="35"/>
      <c r="BI377" s="35"/>
      <c r="BJ377" s="35"/>
      <c r="BK377" s="35"/>
      <c r="BL377" s="35"/>
      <c r="BT377" s="35"/>
      <c r="BU377" s="35"/>
      <c r="BV377" s="35"/>
      <c r="BW377" s="35"/>
    </row>
    <row r="378" spans="60:75" ht="15.75" customHeight="1">
      <c r="BH378" s="35"/>
      <c r="BI378" s="35"/>
      <c r="BJ378" s="35"/>
      <c r="BK378" s="35"/>
      <c r="BL378" s="35"/>
      <c r="BT378" s="35"/>
      <c r="BU378" s="35"/>
      <c r="BV378" s="35"/>
      <c r="BW378" s="35"/>
    </row>
    <row r="379" spans="60:75" ht="15.75" customHeight="1">
      <c r="BH379" s="35"/>
      <c r="BI379" s="35"/>
      <c r="BJ379" s="35"/>
      <c r="BK379" s="35"/>
      <c r="BL379" s="35"/>
      <c r="BT379" s="35"/>
      <c r="BU379" s="35"/>
      <c r="BV379" s="35"/>
      <c r="BW379" s="35"/>
    </row>
    <row r="380" spans="60:75" ht="15.75" customHeight="1">
      <c r="BH380" s="35"/>
      <c r="BI380" s="35"/>
      <c r="BJ380" s="35"/>
      <c r="BK380" s="35"/>
      <c r="BL380" s="35"/>
      <c r="BT380" s="35"/>
      <c r="BU380" s="35"/>
      <c r="BV380" s="35"/>
      <c r="BW380" s="35"/>
    </row>
    <row r="381" spans="60:75" ht="15.75" customHeight="1">
      <c r="BH381" s="35"/>
      <c r="BI381" s="35"/>
      <c r="BJ381" s="35"/>
      <c r="BK381" s="35"/>
      <c r="BL381" s="35"/>
      <c r="BT381" s="35"/>
      <c r="BU381" s="35"/>
      <c r="BV381" s="35"/>
      <c r="BW381" s="35"/>
    </row>
    <row r="382" spans="60:75" ht="15.75" customHeight="1">
      <c r="BH382" s="35"/>
      <c r="BI382" s="35"/>
      <c r="BJ382" s="35"/>
      <c r="BK382" s="35"/>
      <c r="BL382" s="35"/>
      <c r="BT382" s="35"/>
      <c r="BU382" s="35"/>
      <c r="BV382" s="35"/>
      <c r="BW382" s="35"/>
    </row>
    <row r="383" spans="60:75" ht="15.75" customHeight="1">
      <c r="BH383" s="35"/>
      <c r="BI383" s="35"/>
      <c r="BJ383" s="35"/>
      <c r="BK383" s="35"/>
      <c r="BL383" s="35"/>
      <c r="BT383" s="35"/>
      <c r="BU383" s="35"/>
      <c r="BV383" s="35"/>
      <c r="BW383" s="35"/>
    </row>
    <row r="384" spans="60:75" ht="15.75" customHeight="1">
      <c r="BH384" s="35"/>
      <c r="BI384" s="35"/>
      <c r="BJ384" s="35"/>
      <c r="BK384" s="35"/>
      <c r="BL384" s="35"/>
      <c r="BT384" s="35"/>
      <c r="BU384" s="35"/>
      <c r="BV384" s="35"/>
      <c r="BW384" s="35"/>
    </row>
    <row r="385" spans="60:75" ht="15.75" customHeight="1">
      <c r="BH385" s="35"/>
      <c r="BI385" s="35"/>
      <c r="BJ385" s="35"/>
      <c r="BK385" s="35"/>
      <c r="BL385" s="35"/>
      <c r="BT385" s="35"/>
      <c r="BU385" s="35"/>
      <c r="BV385" s="35"/>
      <c r="BW385" s="35"/>
    </row>
    <row r="386" spans="60:75" ht="15.75" customHeight="1">
      <c r="BH386" s="35"/>
      <c r="BI386" s="35"/>
      <c r="BJ386" s="35"/>
      <c r="BK386" s="35"/>
      <c r="BL386" s="35"/>
      <c r="BT386" s="35"/>
      <c r="BU386" s="35"/>
      <c r="BV386" s="35"/>
      <c r="BW386" s="35"/>
    </row>
    <row r="387" spans="60:75" ht="15.75" customHeight="1">
      <c r="BH387" s="35"/>
      <c r="BI387" s="35"/>
      <c r="BJ387" s="35"/>
      <c r="BK387" s="35"/>
      <c r="BL387" s="35"/>
      <c r="BT387" s="35"/>
      <c r="BU387" s="35"/>
      <c r="BV387" s="35"/>
      <c r="BW387" s="35"/>
    </row>
    <row r="388" spans="60:75" ht="15.75" customHeight="1">
      <c r="BH388" s="35"/>
      <c r="BI388" s="35"/>
      <c r="BJ388" s="35"/>
      <c r="BK388" s="35"/>
      <c r="BL388" s="35"/>
      <c r="BT388" s="35"/>
      <c r="BU388" s="35"/>
      <c r="BV388" s="35"/>
      <c r="BW388" s="35"/>
    </row>
    <row r="389" spans="60:75" ht="15.75" customHeight="1">
      <c r="BH389" s="35"/>
      <c r="BI389" s="35"/>
      <c r="BJ389" s="35"/>
      <c r="BK389" s="35"/>
      <c r="BL389" s="35"/>
      <c r="BT389" s="35"/>
      <c r="BU389" s="35"/>
      <c r="BV389" s="35"/>
      <c r="BW389" s="35"/>
    </row>
    <row r="390" spans="60:75" ht="15.75" customHeight="1">
      <c r="BH390" s="35"/>
      <c r="BI390" s="35"/>
      <c r="BJ390" s="35"/>
      <c r="BK390" s="35"/>
      <c r="BL390" s="35"/>
      <c r="BT390" s="35"/>
      <c r="BU390" s="35"/>
      <c r="BV390" s="35"/>
      <c r="BW390" s="35"/>
    </row>
    <row r="391" spans="60:75" ht="15.75" customHeight="1">
      <c r="BH391" s="35"/>
      <c r="BI391" s="35"/>
      <c r="BJ391" s="35"/>
      <c r="BK391" s="35"/>
      <c r="BL391" s="35"/>
      <c r="BT391" s="35"/>
      <c r="BU391" s="35"/>
      <c r="BV391" s="35"/>
      <c r="BW391" s="35"/>
    </row>
    <row r="392" spans="60:75" ht="15.75" customHeight="1">
      <c r="BH392" s="35"/>
      <c r="BI392" s="35"/>
      <c r="BJ392" s="35"/>
      <c r="BK392" s="35"/>
      <c r="BL392" s="35"/>
      <c r="BT392" s="35"/>
      <c r="BU392" s="35"/>
      <c r="BV392" s="35"/>
      <c r="BW392" s="35"/>
    </row>
    <row r="393" spans="60:75" ht="15.75" customHeight="1">
      <c r="BH393" s="35"/>
      <c r="BI393" s="35"/>
      <c r="BJ393" s="35"/>
      <c r="BK393" s="35"/>
      <c r="BL393" s="35"/>
      <c r="BT393" s="35"/>
      <c r="BU393" s="35"/>
      <c r="BV393" s="35"/>
      <c r="BW393" s="35"/>
    </row>
    <row r="394" spans="60:75" ht="15.75" customHeight="1">
      <c r="BH394" s="35"/>
      <c r="BI394" s="35"/>
      <c r="BJ394" s="35"/>
      <c r="BK394" s="35"/>
      <c r="BL394" s="35"/>
      <c r="BT394" s="35"/>
      <c r="BU394" s="35"/>
      <c r="BV394" s="35"/>
      <c r="BW394" s="35"/>
    </row>
    <row r="395" spans="60:75" ht="15.75" customHeight="1">
      <c r="BH395" s="35"/>
      <c r="BI395" s="35"/>
      <c r="BJ395" s="35"/>
      <c r="BK395" s="35"/>
      <c r="BL395" s="35"/>
      <c r="BT395" s="35"/>
      <c r="BU395" s="35"/>
      <c r="BV395" s="35"/>
      <c r="BW395" s="35"/>
    </row>
    <row r="396" spans="60:75" ht="15.75" customHeight="1">
      <c r="BH396" s="35"/>
      <c r="BI396" s="35"/>
      <c r="BJ396" s="35"/>
      <c r="BK396" s="35"/>
      <c r="BL396" s="35"/>
      <c r="BT396" s="35"/>
      <c r="BU396" s="35"/>
      <c r="BV396" s="35"/>
      <c r="BW396" s="35"/>
    </row>
    <row r="397" spans="60:75" ht="15.75" customHeight="1">
      <c r="BH397" s="35"/>
      <c r="BI397" s="35"/>
      <c r="BJ397" s="35"/>
      <c r="BK397" s="35"/>
      <c r="BL397" s="35"/>
      <c r="BT397" s="35"/>
      <c r="BU397" s="35"/>
      <c r="BV397" s="35"/>
      <c r="BW397" s="35"/>
    </row>
    <row r="398" spans="60:75" ht="15.75" customHeight="1">
      <c r="BH398" s="35"/>
      <c r="BI398" s="35"/>
      <c r="BJ398" s="35"/>
      <c r="BK398" s="35"/>
      <c r="BL398" s="35"/>
      <c r="BT398" s="35"/>
      <c r="BU398" s="35"/>
      <c r="BV398" s="35"/>
      <c r="BW398" s="35"/>
    </row>
    <row r="399" spans="60:75" ht="15.75" customHeight="1">
      <c r="BH399" s="35"/>
      <c r="BI399" s="35"/>
      <c r="BJ399" s="35"/>
      <c r="BK399" s="35"/>
      <c r="BL399" s="35"/>
      <c r="BT399" s="35"/>
      <c r="BU399" s="35"/>
      <c r="BV399" s="35"/>
      <c r="BW399" s="35"/>
    </row>
    <row r="400" spans="60:75" ht="15.75" customHeight="1">
      <c r="BH400" s="35"/>
      <c r="BI400" s="35"/>
      <c r="BJ400" s="35"/>
      <c r="BK400" s="35"/>
      <c r="BL400" s="35"/>
      <c r="BT400" s="35"/>
      <c r="BU400" s="35"/>
      <c r="BV400" s="35"/>
      <c r="BW400" s="35"/>
    </row>
    <row r="401" spans="60:75" ht="15.75" customHeight="1">
      <c r="BH401" s="35"/>
      <c r="BI401" s="35"/>
      <c r="BJ401" s="35"/>
      <c r="BK401" s="35"/>
      <c r="BL401" s="35"/>
      <c r="BT401" s="35"/>
      <c r="BU401" s="35"/>
      <c r="BV401" s="35"/>
      <c r="BW401" s="35"/>
    </row>
    <row r="402" spans="60:75" ht="15.75" customHeight="1">
      <c r="BH402" s="35"/>
      <c r="BI402" s="35"/>
      <c r="BJ402" s="35"/>
      <c r="BK402" s="35"/>
      <c r="BL402" s="35"/>
      <c r="BT402" s="35"/>
      <c r="BU402" s="35"/>
      <c r="BV402" s="35"/>
      <c r="BW402" s="35"/>
    </row>
    <row r="403" spans="60:75" ht="15.75" customHeight="1">
      <c r="BH403" s="35"/>
      <c r="BI403" s="35"/>
      <c r="BJ403" s="35"/>
      <c r="BK403" s="35"/>
      <c r="BL403" s="35"/>
      <c r="BT403" s="35"/>
      <c r="BU403" s="35"/>
      <c r="BV403" s="35"/>
      <c r="BW403" s="35"/>
    </row>
    <row r="404" spans="60:75" ht="15.75" customHeight="1">
      <c r="BH404" s="35"/>
      <c r="BI404" s="35"/>
      <c r="BJ404" s="35"/>
      <c r="BK404" s="35"/>
      <c r="BL404" s="35"/>
      <c r="BT404" s="35"/>
      <c r="BU404" s="35"/>
      <c r="BV404" s="35"/>
      <c r="BW404" s="35"/>
    </row>
    <row r="405" spans="60:75" ht="15.75" customHeight="1">
      <c r="BH405" s="35"/>
      <c r="BI405" s="35"/>
      <c r="BJ405" s="35"/>
      <c r="BK405" s="35"/>
      <c r="BL405" s="35"/>
      <c r="BT405" s="35"/>
      <c r="BU405" s="35"/>
      <c r="BV405" s="35"/>
      <c r="BW405" s="35"/>
    </row>
    <row r="406" spans="60:75" ht="15.75" customHeight="1">
      <c r="BH406" s="35"/>
      <c r="BI406" s="35"/>
      <c r="BJ406" s="35"/>
      <c r="BK406" s="35"/>
      <c r="BL406" s="35"/>
      <c r="BT406" s="35"/>
      <c r="BU406" s="35"/>
      <c r="BV406" s="35"/>
      <c r="BW406" s="35"/>
    </row>
    <row r="407" spans="60:75" ht="15.75" customHeight="1">
      <c r="BH407" s="35"/>
      <c r="BI407" s="35"/>
      <c r="BJ407" s="35"/>
      <c r="BK407" s="35"/>
      <c r="BL407" s="35"/>
      <c r="BT407" s="35"/>
      <c r="BU407" s="35"/>
      <c r="BV407" s="35"/>
      <c r="BW407" s="35"/>
    </row>
    <row r="408" spans="60:75" ht="15.75" customHeight="1">
      <c r="BH408" s="35"/>
      <c r="BI408" s="35"/>
      <c r="BJ408" s="35"/>
      <c r="BK408" s="35"/>
      <c r="BL408" s="35"/>
      <c r="BT408" s="35"/>
      <c r="BU408" s="35"/>
      <c r="BV408" s="35"/>
      <c r="BW408" s="35"/>
    </row>
    <row r="409" spans="60:75" ht="15.75" customHeight="1">
      <c r="BH409" s="35"/>
      <c r="BI409" s="35"/>
      <c r="BJ409" s="35"/>
      <c r="BK409" s="35"/>
      <c r="BL409" s="35"/>
      <c r="BT409" s="35"/>
      <c r="BU409" s="35"/>
      <c r="BV409" s="35"/>
      <c r="BW409" s="35"/>
    </row>
    <row r="410" spans="60:75" ht="15.75" customHeight="1">
      <c r="BH410" s="35"/>
      <c r="BI410" s="35"/>
      <c r="BJ410" s="35"/>
      <c r="BK410" s="35"/>
      <c r="BL410" s="35"/>
      <c r="BT410" s="35"/>
      <c r="BU410" s="35"/>
      <c r="BV410" s="35"/>
      <c r="BW410" s="35"/>
    </row>
    <row r="411" spans="60:75" ht="15.75" customHeight="1">
      <c r="BH411" s="35"/>
      <c r="BI411" s="35"/>
      <c r="BJ411" s="35"/>
      <c r="BK411" s="35"/>
      <c r="BL411" s="35"/>
      <c r="BT411" s="35"/>
      <c r="BU411" s="35"/>
      <c r="BV411" s="35"/>
      <c r="BW411" s="35"/>
    </row>
    <row r="412" spans="60:75" ht="15.75" customHeight="1">
      <c r="BH412" s="35"/>
      <c r="BI412" s="35"/>
      <c r="BJ412" s="35"/>
      <c r="BK412" s="35"/>
      <c r="BL412" s="35"/>
      <c r="BT412" s="35"/>
      <c r="BU412" s="35"/>
      <c r="BV412" s="35"/>
      <c r="BW412" s="35"/>
    </row>
    <row r="413" spans="60:75" ht="15.75" customHeight="1">
      <c r="BH413" s="35"/>
      <c r="BI413" s="35"/>
      <c r="BJ413" s="35"/>
      <c r="BK413" s="35"/>
      <c r="BL413" s="35"/>
      <c r="BT413" s="35"/>
      <c r="BU413" s="35"/>
      <c r="BV413" s="35"/>
      <c r="BW413" s="35"/>
    </row>
    <row r="414" spans="60:75" ht="15.75" customHeight="1">
      <c r="BH414" s="35"/>
      <c r="BI414" s="35"/>
      <c r="BJ414" s="35"/>
      <c r="BK414" s="35"/>
      <c r="BL414" s="35"/>
      <c r="BT414" s="35"/>
      <c r="BU414" s="35"/>
      <c r="BV414" s="35"/>
      <c r="BW414" s="35"/>
    </row>
    <row r="415" spans="60:75" ht="15.75" customHeight="1">
      <c r="BH415" s="35"/>
      <c r="BI415" s="35"/>
      <c r="BJ415" s="35"/>
      <c r="BK415" s="35"/>
      <c r="BL415" s="35"/>
      <c r="BT415" s="35"/>
      <c r="BU415" s="35"/>
      <c r="BV415" s="35"/>
      <c r="BW415" s="35"/>
    </row>
    <row r="416" spans="60:75" ht="15.75" customHeight="1">
      <c r="BH416" s="35"/>
      <c r="BI416" s="35"/>
      <c r="BJ416" s="35"/>
      <c r="BK416" s="35"/>
      <c r="BL416" s="35"/>
      <c r="BT416" s="35"/>
      <c r="BU416" s="35"/>
      <c r="BV416" s="35"/>
      <c r="BW416" s="35"/>
    </row>
    <row r="417" spans="60:75" ht="15.75" customHeight="1">
      <c r="BH417" s="35"/>
      <c r="BI417" s="35"/>
      <c r="BJ417" s="35"/>
      <c r="BK417" s="35"/>
      <c r="BL417" s="35"/>
      <c r="BT417" s="35"/>
      <c r="BU417" s="35"/>
      <c r="BV417" s="35"/>
      <c r="BW417" s="35"/>
    </row>
    <row r="418" spans="60:75" ht="15.75" customHeight="1">
      <c r="BH418" s="35"/>
      <c r="BI418" s="35"/>
      <c r="BJ418" s="35"/>
      <c r="BK418" s="35"/>
      <c r="BL418" s="35"/>
      <c r="BT418" s="35"/>
      <c r="BU418" s="35"/>
      <c r="BV418" s="35"/>
      <c r="BW418" s="35"/>
    </row>
    <row r="419" spans="60:75" ht="15.75" customHeight="1">
      <c r="BH419" s="35"/>
      <c r="BI419" s="35"/>
      <c r="BJ419" s="35"/>
      <c r="BK419" s="35"/>
      <c r="BL419" s="35"/>
      <c r="BT419" s="35"/>
      <c r="BU419" s="35"/>
      <c r="BV419" s="35"/>
      <c r="BW419" s="35"/>
    </row>
    <row r="420" spans="60:75" ht="15.75" customHeight="1">
      <c r="BH420" s="35"/>
      <c r="BI420" s="35"/>
      <c r="BJ420" s="35"/>
      <c r="BK420" s="35"/>
      <c r="BL420" s="35"/>
      <c r="BT420" s="35"/>
      <c r="BU420" s="35"/>
      <c r="BV420" s="35"/>
      <c r="BW420" s="35"/>
    </row>
    <row r="421" spans="60:75" ht="15.75" customHeight="1">
      <c r="BH421" s="35"/>
      <c r="BI421" s="35"/>
      <c r="BJ421" s="35"/>
      <c r="BK421" s="35"/>
      <c r="BL421" s="35"/>
      <c r="BT421" s="35"/>
      <c r="BU421" s="35"/>
      <c r="BV421" s="35"/>
      <c r="BW421" s="35"/>
    </row>
    <row r="422" spans="60:75" ht="15.75" customHeight="1">
      <c r="BH422" s="35"/>
      <c r="BI422" s="35"/>
      <c r="BJ422" s="35"/>
      <c r="BK422" s="35"/>
      <c r="BL422" s="35"/>
      <c r="BT422" s="35"/>
      <c r="BU422" s="35"/>
      <c r="BV422" s="35"/>
      <c r="BW422" s="35"/>
    </row>
    <row r="423" spans="60:75" ht="15.75" customHeight="1">
      <c r="BH423" s="35"/>
      <c r="BI423" s="35"/>
      <c r="BJ423" s="35"/>
      <c r="BK423" s="35"/>
      <c r="BL423" s="35"/>
      <c r="BT423" s="35"/>
      <c r="BU423" s="35"/>
      <c r="BV423" s="35"/>
      <c r="BW423" s="35"/>
    </row>
    <row r="424" spans="60:75" ht="15.75" customHeight="1">
      <c r="BH424" s="35"/>
      <c r="BI424" s="35"/>
      <c r="BJ424" s="35"/>
      <c r="BK424" s="35"/>
      <c r="BL424" s="35"/>
      <c r="BT424" s="35"/>
      <c r="BU424" s="35"/>
      <c r="BV424" s="35"/>
      <c r="BW424" s="35"/>
    </row>
    <row r="425" spans="60:75" ht="15.75" customHeight="1">
      <c r="BH425" s="35"/>
      <c r="BI425" s="35"/>
      <c r="BJ425" s="35"/>
      <c r="BK425" s="35"/>
      <c r="BL425" s="35"/>
      <c r="BT425" s="35"/>
      <c r="BU425" s="35"/>
      <c r="BV425" s="35"/>
      <c r="BW425" s="35"/>
    </row>
    <row r="426" spans="60:75" ht="15.75" customHeight="1">
      <c r="BH426" s="35"/>
      <c r="BI426" s="35"/>
      <c r="BJ426" s="35"/>
      <c r="BK426" s="35"/>
      <c r="BL426" s="35"/>
      <c r="BT426" s="35"/>
      <c r="BU426" s="35"/>
      <c r="BV426" s="35"/>
      <c r="BW426" s="35"/>
    </row>
    <row r="427" spans="60:75" ht="15.75" customHeight="1">
      <c r="BH427" s="35"/>
      <c r="BI427" s="35"/>
      <c r="BJ427" s="35"/>
      <c r="BK427" s="35"/>
      <c r="BL427" s="35"/>
      <c r="BT427" s="35"/>
      <c r="BU427" s="35"/>
      <c r="BV427" s="35"/>
      <c r="BW427" s="35"/>
    </row>
    <row r="428" spans="60:75" ht="15.75" customHeight="1">
      <c r="BH428" s="35"/>
      <c r="BI428" s="35"/>
      <c r="BJ428" s="35"/>
      <c r="BK428" s="35"/>
      <c r="BL428" s="35"/>
      <c r="BT428" s="35"/>
      <c r="BU428" s="35"/>
      <c r="BV428" s="35"/>
      <c r="BW428" s="35"/>
    </row>
    <row r="429" spans="60:75" ht="15.75" customHeight="1">
      <c r="BH429" s="35"/>
      <c r="BI429" s="35"/>
      <c r="BJ429" s="35"/>
      <c r="BK429" s="35"/>
      <c r="BL429" s="35"/>
      <c r="BT429" s="35"/>
      <c r="BU429" s="35"/>
      <c r="BV429" s="35"/>
      <c r="BW429" s="35"/>
    </row>
    <row r="430" spans="60:75" ht="15.75" customHeight="1">
      <c r="BH430" s="35"/>
      <c r="BI430" s="35"/>
      <c r="BJ430" s="35"/>
      <c r="BK430" s="35"/>
      <c r="BL430" s="35"/>
      <c r="BT430" s="35"/>
      <c r="BU430" s="35"/>
      <c r="BV430" s="35"/>
      <c r="BW430" s="35"/>
    </row>
    <row r="431" spans="60:75" ht="15.75" customHeight="1">
      <c r="BH431" s="35"/>
      <c r="BI431" s="35"/>
      <c r="BJ431" s="35"/>
      <c r="BK431" s="35"/>
      <c r="BL431" s="35"/>
      <c r="BT431" s="35"/>
      <c r="BU431" s="35"/>
      <c r="BV431" s="35"/>
      <c r="BW431" s="35"/>
    </row>
    <row r="432" spans="60:75" ht="15.75" customHeight="1">
      <c r="BH432" s="35"/>
      <c r="BI432" s="35"/>
      <c r="BJ432" s="35"/>
      <c r="BK432" s="35"/>
      <c r="BL432" s="35"/>
      <c r="BT432" s="35"/>
      <c r="BU432" s="35"/>
      <c r="BV432" s="35"/>
      <c r="BW432" s="35"/>
    </row>
    <row r="433" spans="60:75" ht="15.75" customHeight="1">
      <c r="BH433" s="35"/>
      <c r="BI433" s="35"/>
      <c r="BJ433" s="35"/>
      <c r="BK433" s="35"/>
      <c r="BL433" s="35"/>
      <c r="BT433" s="35"/>
      <c r="BU433" s="35"/>
      <c r="BV433" s="35"/>
      <c r="BW433" s="35"/>
    </row>
    <row r="434" spans="60:75" ht="15.75" customHeight="1">
      <c r="BH434" s="35"/>
      <c r="BI434" s="35"/>
      <c r="BJ434" s="35"/>
      <c r="BK434" s="35"/>
      <c r="BL434" s="35"/>
      <c r="BT434" s="35"/>
      <c r="BU434" s="35"/>
      <c r="BV434" s="35"/>
      <c r="BW434" s="35"/>
    </row>
    <row r="435" spans="60:75" ht="15.75" customHeight="1">
      <c r="BH435" s="35"/>
      <c r="BI435" s="35"/>
      <c r="BJ435" s="35"/>
      <c r="BK435" s="35"/>
      <c r="BL435" s="35"/>
      <c r="BT435" s="35"/>
      <c r="BU435" s="35"/>
      <c r="BV435" s="35"/>
      <c r="BW435" s="35"/>
    </row>
    <row r="436" spans="60:75" ht="15.75" customHeight="1">
      <c r="BH436" s="35"/>
      <c r="BI436" s="35"/>
      <c r="BJ436" s="35"/>
      <c r="BK436" s="35"/>
      <c r="BL436" s="35"/>
      <c r="BT436" s="35"/>
      <c r="BU436" s="35"/>
      <c r="BV436" s="35"/>
      <c r="BW436" s="35"/>
    </row>
    <row r="437" spans="60:75" ht="15.75" customHeight="1">
      <c r="BH437" s="35"/>
      <c r="BI437" s="35"/>
      <c r="BJ437" s="35"/>
      <c r="BK437" s="35"/>
      <c r="BL437" s="35"/>
      <c r="BT437" s="35"/>
      <c r="BU437" s="35"/>
      <c r="BV437" s="35"/>
      <c r="BW437" s="35"/>
    </row>
    <row r="438" spans="60:75" ht="15.75" customHeight="1">
      <c r="BH438" s="35"/>
      <c r="BI438" s="35"/>
      <c r="BJ438" s="35"/>
      <c r="BK438" s="35"/>
      <c r="BL438" s="35"/>
      <c r="BT438" s="35"/>
      <c r="BU438" s="35"/>
      <c r="BV438" s="35"/>
      <c r="BW438" s="35"/>
    </row>
    <row r="439" spans="60:75" ht="15.75" customHeight="1">
      <c r="BH439" s="35"/>
      <c r="BI439" s="35"/>
      <c r="BJ439" s="35"/>
      <c r="BK439" s="35"/>
      <c r="BL439" s="35"/>
      <c r="BT439" s="35"/>
      <c r="BU439" s="35"/>
      <c r="BV439" s="35"/>
      <c r="BW439" s="35"/>
    </row>
    <row r="440" spans="60:75" ht="15.75" customHeight="1">
      <c r="BH440" s="35"/>
      <c r="BI440" s="35"/>
      <c r="BJ440" s="35"/>
      <c r="BK440" s="35"/>
      <c r="BL440" s="35"/>
      <c r="BT440" s="35"/>
      <c r="BU440" s="35"/>
      <c r="BV440" s="35"/>
      <c r="BW440" s="35"/>
    </row>
    <row r="441" spans="60:75" ht="15.75" customHeight="1">
      <c r="BH441" s="35"/>
      <c r="BI441" s="35"/>
      <c r="BJ441" s="35"/>
      <c r="BK441" s="35"/>
      <c r="BL441" s="35"/>
      <c r="BT441" s="35"/>
      <c r="BU441" s="35"/>
      <c r="BV441" s="35"/>
      <c r="BW441" s="35"/>
    </row>
    <row r="442" spans="60:75" ht="15.75" customHeight="1">
      <c r="BH442" s="35"/>
      <c r="BI442" s="35"/>
      <c r="BJ442" s="35"/>
      <c r="BK442" s="35"/>
      <c r="BL442" s="35"/>
      <c r="BT442" s="35"/>
      <c r="BU442" s="35"/>
      <c r="BV442" s="35"/>
      <c r="BW442" s="35"/>
    </row>
    <row r="443" spans="60:75" ht="15.75" customHeight="1">
      <c r="BH443" s="35"/>
      <c r="BI443" s="35"/>
      <c r="BJ443" s="35"/>
      <c r="BK443" s="35"/>
      <c r="BL443" s="35"/>
      <c r="BT443" s="35"/>
      <c r="BU443" s="35"/>
      <c r="BV443" s="35"/>
      <c r="BW443" s="35"/>
    </row>
    <row r="444" spans="60:75" ht="15.75" customHeight="1">
      <c r="BH444" s="35"/>
      <c r="BI444" s="35"/>
      <c r="BJ444" s="35"/>
      <c r="BK444" s="35"/>
      <c r="BL444" s="35"/>
      <c r="BT444" s="35"/>
      <c r="BU444" s="35"/>
      <c r="BV444" s="35"/>
      <c r="BW444" s="35"/>
    </row>
    <row r="445" spans="60:75" ht="15.75" customHeight="1">
      <c r="BH445" s="35"/>
      <c r="BI445" s="35"/>
      <c r="BJ445" s="35"/>
      <c r="BK445" s="35"/>
      <c r="BL445" s="35"/>
      <c r="BT445" s="35"/>
      <c r="BU445" s="35"/>
      <c r="BV445" s="35"/>
      <c r="BW445" s="35"/>
    </row>
    <row r="446" spans="60:75" ht="15.75" customHeight="1">
      <c r="BH446" s="35"/>
      <c r="BI446" s="35"/>
      <c r="BJ446" s="35"/>
      <c r="BK446" s="35"/>
      <c r="BL446" s="35"/>
      <c r="BT446" s="35"/>
      <c r="BU446" s="35"/>
      <c r="BV446" s="35"/>
      <c r="BW446" s="35"/>
    </row>
    <row r="447" spans="60:75" ht="15.75" customHeight="1">
      <c r="BH447" s="35"/>
      <c r="BI447" s="35"/>
      <c r="BJ447" s="35"/>
      <c r="BK447" s="35"/>
      <c r="BL447" s="35"/>
      <c r="BT447" s="35"/>
      <c r="BU447" s="35"/>
      <c r="BV447" s="35"/>
      <c r="BW447" s="35"/>
    </row>
    <row r="448" spans="60:75" ht="15.75" customHeight="1">
      <c r="BH448" s="35"/>
      <c r="BI448" s="35"/>
      <c r="BJ448" s="35"/>
      <c r="BK448" s="35"/>
      <c r="BL448" s="35"/>
      <c r="BT448" s="35"/>
      <c r="BU448" s="35"/>
      <c r="BV448" s="35"/>
      <c r="BW448" s="35"/>
    </row>
    <row r="449" spans="60:75" ht="15.75" customHeight="1">
      <c r="BH449" s="35"/>
      <c r="BI449" s="35"/>
      <c r="BJ449" s="35"/>
      <c r="BK449" s="35"/>
      <c r="BL449" s="35"/>
      <c r="BT449" s="35"/>
      <c r="BU449" s="35"/>
      <c r="BV449" s="35"/>
      <c r="BW449" s="35"/>
    </row>
    <row r="450" spans="60:75" ht="15.75" customHeight="1">
      <c r="BH450" s="35"/>
      <c r="BI450" s="35"/>
      <c r="BJ450" s="35"/>
      <c r="BK450" s="35"/>
      <c r="BL450" s="35"/>
      <c r="BT450" s="35"/>
      <c r="BU450" s="35"/>
      <c r="BV450" s="35"/>
      <c r="BW450" s="35"/>
    </row>
    <row r="451" spans="60:75" ht="15.75" customHeight="1">
      <c r="BH451" s="35"/>
      <c r="BI451" s="35"/>
      <c r="BJ451" s="35"/>
      <c r="BK451" s="35"/>
      <c r="BL451" s="35"/>
      <c r="BT451" s="35"/>
      <c r="BU451" s="35"/>
      <c r="BV451" s="35"/>
      <c r="BW451" s="35"/>
    </row>
    <row r="452" spans="60:75" ht="15.75" customHeight="1">
      <c r="BH452" s="35"/>
      <c r="BI452" s="35"/>
      <c r="BJ452" s="35"/>
      <c r="BK452" s="35"/>
      <c r="BL452" s="35"/>
      <c r="BT452" s="35"/>
      <c r="BU452" s="35"/>
      <c r="BV452" s="35"/>
      <c r="BW452" s="35"/>
    </row>
    <row r="453" spans="60:75" ht="15.75" customHeight="1">
      <c r="BH453" s="35"/>
      <c r="BI453" s="35"/>
      <c r="BJ453" s="35"/>
      <c r="BK453" s="35"/>
      <c r="BL453" s="35"/>
      <c r="BT453" s="35"/>
      <c r="BU453" s="35"/>
      <c r="BV453" s="35"/>
      <c r="BW453" s="35"/>
    </row>
    <row r="454" spans="60:75" ht="15.75" customHeight="1">
      <c r="BH454" s="35"/>
      <c r="BI454" s="35"/>
      <c r="BJ454" s="35"/>
      <c r="BK454" s="35"/>
      <c r="BL454" s="35"/>
      <c r="BT454" s="35"/>
      <c r="BU454" s="35"/>
      <c r="BV454" s="35"/>
      <c r="BW454" s="35"/>
    </row>
    <row r="455" spans="60:75" ht="15.75" customHeight="1">
      <c r="BH455" s="35"/>
      <c r="BI455" s="35"/>
      <c r="BJ455" s="35"/>
      <c r="BK455" s="35"/>
      <c r="BL455" s="35"/>
      <c r="BT455" s="35"/>
      <c r="BU455" s="35"/>
      <c r="BV455" s="35"/>
      <c r="BW455" s="35"/>
    </row>
    <row r="456" spans="60:75" ht="15.75" customHeight="1">
      <c r="BH456" s="35"/>
      <c r="BI456" s="35"/>
      <c r="BJ456" s="35"/>
      <c r="BK456" s="35"/>
      <c r="BL456" s="35"/>
      <c r="BT456" s="35"/>
      <c r="BU456" s="35"/>
      <c r="BV456" s="35"/>
      <c r="BW456" s="35"/>
    </row>
    <row r="457" spans="60:75" ht="15.75" customHeight="1">
      <c r="BH457" s="35"/>
      <c r="BI457" s="35"/>
      <c r="BJ457" s="35"/>
      <c r="BK457" s="35"/>
      <c r="BL457" s="35"/>
      <c r="BT457" s="35"/>
      <c r="BU457" s="35"/>
      <c r="BV457" s="35"/>
      <c r="BW457" s="35"/>
    </row>
    <row r="458" spans="60:75" ht="15.75" customHeight="1">
      <c r="BH458" s="35"/>
      <c r="BI458" s="35"/>
      <c r="BJ458" s="35"/>
      <c r="BK458" s="35"/>
      <c r="BL458" s="35"/>
      <c r="BT458" s="35"/>
      <c r="BU458" s="35"/>
      <c r="BV458" s="35"/>
      <c r="BW458" s="35"/>
    </row>
    <row r="459" spans="60:75" ht="15.75" customHeight="1">
      <c r="BH459" s="35"/>
      <c r="BI459" s="35"/>
      <c r="BJ459" s="35"/>
      <c r="BK459" s="35"/>
      <c r="BL459" s="35"/>
      <c r="BT459" s="35"/>
      <c r="BU459" s="35"/>
      <c r="BV459" s="35"/>
      <c r="BW459" s="35"/>
    </row>
    <row r="460" spans="60:75" ht="15.75" customHeight="1">
      <c r="BH460" s="35"/>
      <c r="BI460" s="35"/>
      <c r="BJ460" s="35"/>
      <c r="BK460" s="35"/>
      <c r="BL460" s="35"/>
      <c r="BT460" s="35"/>
      <c r="BU460" s="35"/>
      <c r="BV460" s="35"/>
      <c r="BW460" s="35"/>
    </row>
    <row r="461" spans="60:75" ht="15.75" customHeight="1">
      <c r="BH461" s="35"/>
      <c r="BI461" s="35"/>
      <c r="BJ461" s="35"/>
      <c r="BK461" s="35"/>
      <c r="BL461" s="35"/>
      <c r="BT461" s="35"/>
      <c r="BU461" s="35"/>
      <c r="BV461" s="35"/>
      <c r="BW461" s="35"/>
    </row>
    <row r="462" spans="60:75" ht="15.75" customHeight="1">
      <c r="BH462" s="35"/>
      <c r="BI462" s="35"/>
      <c r="BJ462" s="35"/>
      <c r="BK462" s="35"/>
      <c r="BL462" s="35"/>
      <c r="BT462" s="35"/>
      <c r="BU462" s="35"/>
      <c r="BV462" s="35"/>
      <c r="BW462" s="35"/>
    </row>
    <row r="463" spans="60:75" ht="15.75" customHeight="1">
      <c r="BH463" s="35"/>
      <c r="BI463" s="35"/>
      <c r="BJ463" s="35"/>
      <c r="BK463" s="35"/>
      <c r="BL463" s="35"/>
      <c r="BT463" s="35"/>
      <c r="BU463" s="35"/>
      <c r="BV463" s="35"/>
      <c r="BW463" s="35"/>
    </row>
    <row r="464" spans="60:75" ht="15.75" customHeight="1">
      <c r="BH464" s="35"/>
      <c r="BI464" s="35"/>
      <c r="BJ464" s="35"/>
      <c r="BK464" s="35"/>
      <c r="BL464" s="35"/>
      <c r="BT464" s="35"/>
      <c r="BU464" s="35"/>
      <c r="BV464" s="35"/>
      <c r="BW464" s="35"/>
    </row>
    <row r="465" spans="60:75" ht="15.75" customHeight="1">
      <c r="BH465" s="35"/>
      <c r="BI465" s="35"/>
      <c r="BJ465" s="35"/>
      <c r="BK465" s="35"/>
      <c r="BL465" s="35"/>
      <c r="BT465" s="35"/>
      <c r="BU465" s="35"/>
      <c r="BV465" s="35"/>
      <c r="BW465" s="35"/>
    </row>
    <row r="466" spans="60:75" ht="15.75" customHeight="1">
      <c r="BH466" s="35"/>
      <c r="BI466" s="35"/>
      <c r="BJ466" s="35"/>
      <c r="BK466" s="35"/>
      <c r="BL466" s="35"/>
      <c r="BT466" s="35"/>
      <c r="BU466" s="35"/>
      <c r="BV466" s="35"/>
      <c r="BW466" s="35"/>
    </row>
    <row r="467" spans="60:75" ht="15.75" customHeight="1">
      <c r="BH467" s="35"/>
      <c r="BI467" s="35"/>
      <c r="BJ467" s="35"/>
      <c r="BK467" s="35"/>
      <c r="BL467" s="35"/>
      <c r="BT467" s="35"/>
      <c r="BU467" s="35"/>
      <c r="BV467" s="35"/>
      <c r="BW467" s="35"/>
    </row>
    <row r="468" spans="60:75" ht="15.75" customHeight="1">
      <c r="BH468" s="35"/>
      <c r="BI468" s="35"/>
      <c r="BJ468" s="35"/>
      <c r="BK468" s="35"/>
      <c r="BL468" s="35"/>
      <c r="BT468" s="35"/>
      <c r="BU468" s="35"/>
      <c r="BV468" s="35"/>
      <c r="BW468" s="35"/>
    </row>
    <row r="469" spans="60:75" ht="15.75" customHeight="1">
      <c r="BH469" s="35"/>
      <c r="BI469" s="35"/>
      <c r="BJ469" s="35"/>
      <c r="BK469" s="35"/>
      <c r="BL469" s="35"/>
      <c r="BT469" s="35"/>
      <c r="BU469" s="35"/>
      <c r="BV469" s="35"/>
      <c r="BW469" s="35"/>
    </row>
    <row r="470" spans="60:75" ht="15.75" customHeight="1">
      <c r="BH470" s="35"/>
      <c r="BI470" s="35"/>
      <c r="BJ470" s="35"/>
      <c r="BK470" s="35"/>
      <c r="BL470" s="35"/>
      <c r="BT470" s="35"/>
      <c r="BU470" s="35"/>
      <c r="BV470" s="35"/>
      <c r="BW470" s="35"/>
    </row>
    <row r="471" spans="60:75" ht="15.75" customHeight="1">
      <c r="BH471" s="35"/>
      <c r="BI471" s="35"/>
      <c r="BJ471" s="35"/>
      <c r="BK471" s="35"/>
      <c r="BL471" s="35"/>
      <c r="BT471" s="35"/>
      <c r="BU471" s="35"/>
      <c r="BV471" s="35"/>
      <c r="BW471" s="35"/>
    </row>
    <row r="472" spans="60:75" ht="15.75" customHeight="1">
      <c r="BH472" s="35"/>
      <c r="BI472" s="35"/>
      <c r="BJ472" s="35"/>
      <c r="BK472" s="35"/>
      <c r="BL472" s="35"/>
      <c r="BT472" s="35"/>
      <c r="BU472" s="35"/>
      <c r="BV472" s="35"/>
      <c r="BW472" s="35"/>
    </row>
    <row r="473" spans="60:75" ht="15.75" customHeight="1">
      <c r="BH473" s="35"/>
      <c r="BI473" s="35"/>
      <c r="BJ473" s="35"/>
      <c r="BK473" s="35"/>
      <c r="BL473" s="35"/>
      <c r="BT473" s="35"/>
      <c r="BU473" s="35"/>
      <c r="BV473" s="35"/>
      <c r="BW473" s="35"/>
    </row>
    <row r="474" spans="60:75" ht="15.75" customHeight="1">
      <c r="BH474" s="35"/>
      <c r="BI474" s="35"/>
      <c r="BJ474" s="35"/>
      <c r="BK474" s="35"/>
      <c r="BL474" s="35"/>
      <c r="BT474" s="35"/>
      <c r="BU474" s="35"/>
      <c r="BV474" s="35"/>
      <c r="BW474" s="35"/>
    </row>
    <row r="475" spans="60:75" ht="15.75" customHeight="1">
      <c r="BH475" s="35"/>
      <c r="BI475" s="35"/>
      <c r="BJ475" s="35"/>
      <c r="BK475" s="35"/>
      <c r="BL475" s="35"/>
      <c r="BT475" s="35"/>
      <c r="BU475" s="35"/>
      <c r="BV475" s="35"/>
      <c r="BW475" s="35"/>
    </row>
    <row r="476" spans="60:75" ht="15.75" customHeight="1">
      <c r="BH476" s="35"/>
      <c r="BI476" s="35"/>
      <c r="BJ476" s="35"/>
      <c r="BK476" s="35"/>
      <c r="BL476" s="35"/>
      <c r="BT476" s="35"/>
      <c r="BU476" s="35"/>
      <c r="BV476" s="35"/>
      <c r="BW476" s="35"/>
    </row>
    <row r="477" spans="60:75" ht="15.75" customHeight="1">
      <c r="BH477" s="35"/>
      <c r="BI477" s="35"/>
      <c r="BJ477" s="35"/>
      <c r="BK477" s="35"/>
      <c r="BL477" s="35"/>
      <c r="BT477" s="35"/>
      <c r="BU477" s="35"/>
      <c r="BV477" s="35"/>
      <c r="BW477" s="35"/>
    </row>
    <row r="478" spans="60:75" ht="15.75" customHeight="1">
      <c r="BH478" s="35"/>
      <c r="BI478" s="35"/>
      <c r="BJ478" s="35"/>
      <c r="BK478" s="35"/>
      <c r="BL478" s="35"/>
      <c r="BT478" s="35"/>
      <c r="BU478" s="35"/>
      <c r="BV478" s="35"/>
      <c r="BW478" s="35"/>
    </row>
    <row r="479" spans="60:75" ht="15.75" customHeight="1">
      <c r="BH479" s="35"/>
      <c r="BI479" s="35"/>
      <c r="BJ479" s="35"/>
      <c r="BK479" s="35"/>
      <c r="BL479" s="35"/>
      <c r="BT479" s="35"/>
      <c r="BU479" s="35"/>
      <c r="BV479" s="35"/>
      <c r="BW479" s="35"/>
    </row>
    <row r="480" spans="60:75" ht="15.75" customHeight="1">
      <c r="BH480" s="35"/>
      <c r="BI480" s="35"/>
      <c r="BJ480" s="35"/>
      <c r="BK480" s="35"/>
      <c r="BL480" s="35"/>
      <c r="BT480" s="35"/>
      <c r="BU480" s="35"/>
      <c r="BV480" s="35"/>
      <c r="BW480" s="35"/>
    </row>
    <row r="481" spans="60:75" ht="15.75" customHeight="1">
      <c r="BH481" s="35"/>
      <c r="BI481" s="35"/>
      <c r="BJ481" s="35"/>
      <c r="BK481" s="35"/>
      <c r="BL481" s="35"/>
      <c r="BT481" s="35"/>
      <c r="BU481" s="35"/>
      <c r="BV481" s="35"/>
      <c r="BW481" s="35"/>
    </row>
    <row r="482" spans="60:75" ht="15.75" customHeight="1">
      <c r="BH482" s="35"/>
      <c r="BI482" s="35"/>
      <c r="BJ482" s="35"/>
      <c r="BK482" s="35"/>
      <c r="BL482" s="35"/>
      <c r="BT482" s="35"/>
      <c r="BU482" s="35"/>
      <c r="BV482" s="35"/>
      <c r="BW482" s="35"/>
    </row>
    <row r="483" spans="60:75" ht="15.75" customHeight="1">
      <c r="BH483" s="35"/>
      <c r="BI483" s="35"/>
      <c r="BJ483" s="35"/>
      <c r="BK483" s="35"/>
      <c r="BL483" s="35"/>
      <c r="BT483" s="35"/>
      <c r="BU483" s="35"/>
      <c r="BV483" s="35"/>
      <c r="BW483" s="35"/>
    </row>
    <row r="484" spans="60:75" ht="15.75" customHeight="1">
      <c r="BH484" s="35"/>
      <c r="BI484" s="35"/>
      <c r="BJ484" s="35"/>
      <c r="BK484" s="35"/>
      <c r="BL484" s="35"/>
      <c r="BT484" s="35"/>
      <c r="BU484" s="35"/>
      <c r="BV484" s="35"/>
      <c r="BW484" s="35"/>
    </row>
    <row r="485" spans="60:75" ht="15.75" customHeight="1">
      <c r="BH485" s="35"/>
      <c r="BI485" s="35"/>
      <c r="BJ485" s="35"/>
      <c r="BK485" s="35"/>
      <c r="BL485" s="35"/>
      <c r="BT485" s="35"/>
      <c r="BU485" s="35"/>
      <c r="BV485" s="35"/>
      <c r="BW485" s="35"/>
    </row>
    <row r="486" spans="60:75" ht="15.75" customHeight="1">
      <c r="BH486" s="35"/>
      <c r="BI486" s="35"/>
      <c r="BJ486" s="35"/>
      <c r="BK486" s="35"/>
      <c r="BL486" s="35"/>
      <c r="BT486" s="35"/>
      <c r="BU486" s="35"/>
      <c r="BV486" s="35"/>
      <c r="BW486" s="35"/>
    </row>
    <row r="487" spans="60:75" ht="15.75" customHeight="1">
      <c r="BH487" s="35"/>
      <c r="BI487" s="35"/>
      <c r="BJ487" s="35"/>
      <c r="BK487" s="35"/>
      <c r="BL487" s="35"/>
      <c r="BT487" s="35"/>
      <c r="BU487" s="35"/>
      <c r="BV487" s="35"/>
      <c r="BW487" s="35"/>
    </row>
    <row r="488" spans="60:75" ht="15.75" customHeight="1">
      <c r="BH488" s="35"/>
      <c r="BI488" s="35"/>
      <c r="BJ488" s="35"/>
      <c r="BK488" s="35"/>
      <c r="BL488" s="35"/>
      <c r="BT488" s="35"/>
      <c r="BU488" s="35"/>
      <c r="BV488" s="35"/>
      <c r="BW488" s="35"/>
    </row>
    <row r="489" spans="60:75" ht="15.75" customHeight="1">
      <c r="BH489" s="35"/>
      <c r="BI489" s="35"/>
      <c r="BJ489" s="35"/>
      <c r="BK489" s="35"/>
      <c r="BL489" s="35"/>
      <c r="BT489" s="35"/>
      <c r="BU489" s="35"/>
      <c r="BV489" s="35"/>
      <c r="BW489" s="35"/>
    </row>
    <row r="490" spans="60:75" ht="15.75" customHeight="1">
      <c r="BH490" s="35"/>
      <c r="BI490" s="35"/>
      <c r="BJ490" s="35"/>
      <c r="BK490" s="35"/>
      <c r="BL490" s="35"/>
      <c r="BT490" s="35"/>
      <c r="BU490" s="35"/>
      <c r="BV490" s="35"/>
      <c r="BW490" s="35"/>
    </row>
    <row r="491" spans="60:75" ht="15.75" customHeight="1">
      <c r="BH491" s="35"/>
      <c r="BI491" s="35"/>
      <c r="BJ491" s="35"/>
      <c r="BK491" s="35"/>
      <c r="BL491" s="35"/>
      <c r="BT491" s="35"/>
      <c r="BU491" s="35"/>
      <c r="BV491" s="35"/>
      <c r="BW491" s="35"/>
    </row>
    <row r="492" spans="60:75" ht="15.75" customHeight="1">
      <c r="BH492" s="35"/>
      <c r="BI492" s="35"/>
      <c r="BJ492" s="35"/>
      <c r="BK492" s="35"/>
      <c r="BL492" s="35"/>
      <c r="BT492" s="35"/>
      <c r="BU492" s="35"/>
      <c r="BV492" s="35"/>
      <c r="BW492" s="35"/>
    </row>
    <row r="493" spans="60:75" ht="15.75" customHeight="1">
      <c r="BH493" s="35"/>
      <c r="BI493" s="35"/>
      <c r="BJ493" s="35"/>
      <c r="BK493" s="35"/>
      <c r="BL493" s="35"/>
      <c r="BT493" s="35"/>
      <c r="BU493" s="35"/>
      <c r="BV493" s="35"/>
      <c r="BW493" s="35"/>
    </row>
    <row r="494" spans="60:75" ht="15.75" customHeight="1">
      <c r="BH494" s="35"/>
      <c r="BI494" s="35"/>
      <c r="BJ494" s="35"/>
      <c r="BK494" s="35"/>
      <c r="BL494" s="35"/>
      <c r="BT494" s="35"/>
      <c r="BU494" s="35"/>
      <c r="BV494" s="35"/>
      <c r="BW494" s="35"/>
    </row>
    <row r="495" spans="60:75" ht="15.75" customHeight="1">
      <c r="BH495" s="35"/>
      <c r="BI495" s="35"/>
      <c r="BJ495" s="35"/>
      <c r="BK495" s="35"/>
      <c r="BL495" s="35"/>
      <c r="BT495" s="35"/>
      <c r="BU495" s="35"/>
      <c r="BV495" s="35"/>
      <c r="BW495" s="35"/>
    </row>
    <row r="496" spans="60:75" ht="15.75" customHeight="1">
      <c r="BH496" s="35"/>
      <c r="BI496" s="35"/>
      <c r="BJ496" s="35"/>
      <c r="BK496" s="35"/>
      <c r="BL496" s="35"/>
      <c r="BT496" s="35"/>
      <c r="BU496" s="35"/>
      <c r="BV496" s="35"/>
      <c r="BW496" s="35"/>
    </row>
    <row r="497" spans="60:75" ht="15.75" customHeight="1">
      <c r="BH497" s="35"/>
      <c r="BI497" s="35"/>
      <c r="BJ497" s="35"/>
      <c r="BK497" s="35"/>
      <c r="BL497" s="35"/>
      <c r="BT497" s="35"/>
      <c r="BU497" s="35"/>
      <c r="BV497" s="35"/>
      <c r="BW497" s="35"/>
    </row>
    <row r="498" spans="60:75" ht="15.75" customHeight="1">
      <c r="BH498" s="35"/>
      <c r="BI498" s="35"/>
      <c r="BJ498" s="35"/>
      <c r="BK498" s="35"/>
      <c r="BL498" s="35"/>
      <c r="BT498" s="35"/>
      <c r="BU498" s="35"/>
      <c r="BV498" s="35"/>
      <c r="BW498" s="35"/>
    </row>
    <row r="499" spans="60:75" ht="15.75" customHeight="1">
      <c r="BH499" s="35"/>
      <c r="BI499" s="35"/>
      <c r="BJ499" s="35"/>
      <c r="BK499" s="35"/>
      <c r="BL499" s="35"/>
      <c r="BT499" s="35"/>
      <c r="BU499" s="35"/>
      <c r="BV499" s="35"/>
      <c r="BW499" s="35"/>
    </row>
    <row r="500" spans="60:75" ht="15.75" customHeight="1">
      <c r="BH500" s="35"/>
      <c r="BI500" s="35"/>
      <c r="BJ500" s="35"/>
      <c r="BK500" s="35"/>
      <c r="BL500" s="35"/>
      <c r="BT500" s="35"/>
      <c r="BU500" s="35"/>
      <c r="BV500" s="35"/>
      <c r="BW500" s="35"/>
    </row>
    <row r="501" spans="60:75" ht="15.75" customHeight="1">
      <c r="BH501" s="35"/>
      <c r="BI501" s="35"/>
      <c r="BJ501" s="35"/>
      <c r="BK501" s="35"/>
      <c r="BL501" s="35"/>
      <c r="BT501" s="35"/>
      <c r="BU501" s="35"/>
      <c r="BV501" s="35"/>
      <c r="BW501" s="35"/>
    </row>
    <row r="502" spans="60:75" ht="15.75" customHeight="1">
      <c r="BH502" s="35"/>
      <c r="BI502" s="35"/>
      <c r="BJ502" s="35"/>
      <c r="BK502" s="35"/>
      <c r="BL502" s="35"/>
      <c r="BT502" s="35"/>
      <c r="BU502" s="35"/>
      <c r="BV502" s="35"/>
      <c r="BW502" s="35"/>
    </row>
    <row r="503" spans="60:75" ht="15.75" customHeight="1">
      <c r="BH503" s="35"/>
      <c r="BI503" s="35"/>
      <c r="BJ503" s="35"/>
      <c r="BK503" s="35"/>
      <c r="BL503" s="35"/>
      <c r="BT503" s="35"/>
      <c r="BU503" s="35"/>
      <c r="BV503" s="35"/>
      <c r="BW503" s="35"/>
    </row>
    <row r="504" spans="60:75" ht="15.75" customHeight="1">
      <c r="BH504" s="35"/>
      <c r="BI504" s="35"/>
      <c r="BJ504" s="35"/>
      <c r="BK504" s="35"/>
      <c r="BL504" s="35"/>
      <c r="BT504" s="35"/>
      <c r="BU504" s="35"/>
      <c r="BV504" s="35"/>
      <c r="BW504" s="35"/>
    </row>
    <row r="505" spans="60:75" ht="15.75" customHeight="1">
      <c r="BH505" s="35"/>
      <c r="BI505" s="35"/>
      <c r="BJ505" s="35"/>
      <c r="BK505" s="35"/>
      <c r="BL505" s="35"/>
      <c r="BT505" s="35"/>
      <c r="BU505" s="35"/>
      <c r="BV505" s="35"/>
      <c r="BW505" s="35"/>
    </row>
    <row r="506" spans="60:75" ht="15.75" customHeight="1">
      <c r="BH506" s="35"/>
      <c r="BI506" s="35"/>
      <c r="BJ506" s="35"/>
      <c r="BK506" s="35"/>
      <c r="BL506" s="35"/>
      <c r="BT506" s="35"/>
      <c r="BU506" s="35"/>
      <c r="BV506" s="35"/>
      <c r="BW506" s="35"/>
    </row>
    <row r="507" spans="60:75" ht="15.75" customHeight="1">
      <c r="BH507" s="35"/>
      <c r="BI507" s="35"/>
      <c r="BJ507" s="35"/>
      <c r="BK507" s="35"/>
      <c r="BL507" s="35"/>
      <c r="BT507" s="35"/>
      <c r="BU507" s="35"/>
      <c r="BV507" s="35"/>
      <c r="BW507" s="35"/>
    </row>
    <row r="508" spans="60:75" ht="15.75" customHeight="1">
      <c r="BH508" s="35"/>
      <c r="BI508" s="35"/>
      <c r="BJ508" s="35"/>
      <c r="BK508" s="35"/>
      <c r="BL508" s="35"/>
      <c r="BT508" s="35"/>
      <c r="BU508" s="35"/>
      <c r="BV508" s="35"/>
      <c r="BW508" s="35"/>
    </row>
    <row r="509" spans="60:75" ht="15.75" customHeight="1">
      <c r="BH509" s="35"/>
      <c r="BI509" s="35"/>
      <c r="BJ509" s="35"/>
      <c r="BK509" s="35"/>
      <c r="BL509" s="35"/>
      <c r="BT509" s="35"/>
      <c r="BU509" s="35"/>
      <c r="BV509" s="35"/>
      <c r="BW509" s="35"/>
    </row>
    <row r="510" spans="60:75" ht="15.75" customHeight="1">
      <c r="BH510" s="35"/>
      <c r="BI510" s="35"/>
      <c r="BJ510" s="35"/>
      <c r="BK510" s="35"/>
      <c r="BL510" s="35"/>
      <c r="BT510" s="35"/>
      <c r="BU510" s="35"/>
      <c r="BV510" s="35"/>
      <c r="BW510" s="35"/>
    </row>
    <row r="511" spans="60:75" ht="15.75" customHeight="1">
      <c r="BH511" s="35"/>
      <c r="BI511" s="35"/>
      <c r="BJ511" s="35"/>
      <c r="BK511" s="35"/>
      <c r="BL511" s="35"/>
      <c r="BT511" s="35"/>
      <c r="BU511" s="35"/>
      <c r="BV511" s="35"/>
      <c r="BW511" s="35"/>
    </row>
    <row r="512" spans="60:75" ht="15.75" customHeight="1">
      <c r="BH512" s="35"/>
      <c r="BI512" s="35"/>
      <c r="BJ512" s="35"/>
      <c r="BK512" s="35"/>
      <c r="BL512" s="35"/>
      <c r="BT512" s="35"/>
      <c r="BU512" s="35"/>
      <c r="BV512" s="35"/>
      <c r="BW512" s="35"/>
    </row>
    <row r="513" spans="60:75" ht="15.75" customHeight="1">
      <c r="BH513" s="35"/>
      <c r="BI513" s="35"/>
      <c r="BJ513" s="35"/>
      <c r="BK513" s="35"/>
      <c r="BL513" s="35"/>
      <c r="BT513" s="35"/>
      <c r="BU513" s="35"/>
      <c r="BV513" s="35"/>
      <c r="BW513" s="35"/>
    </row>
    <row r="514" spans="60:75" ht="15.75" customHeight="1">
      <c r="BH514" s="35"/>
      <c r="BI514" s="35"/>
      <c r="BJ514" s="35"/>
      <c r="BK514" s="35"/>
      <c r="BL514" s="35"/>
      <c r="BT514" s="35"/>
      <c r="BU514" s="35"/>
      <c r="BV514" s="35"/>
      <c r="BW514" s="35"/>
    </row>
    <row r="515" spans="60:75" ht="15.75" customHeight="1">
      <c r="BH515" s="35"/>
      <c r="BI515" s="35"/>
      <c r="BJ515" s="35"/>
      <c r="BK515" s="35"/>
      <c r="BL515" s="35"/>
      <c r="BT515" s="35"/>
      <c r="BU515" s="35"/>
      <c r="BV515" s="35"/>
      <c r="BW515" s="35"/>
    </row>
    <row r="516" spans="60:75" ht="15.75" customHeight="1">
      <c r="BH516" s="35"/>
      <c r="BI516" s="35"/>
      <c r="BJ516" s="35"/>
      <c r="BK516" s="35"/>
      <c r="BL516" s="35"/>
      <c r="BT516" s="35"/>
      <c r="BU516" s="35"/>
      <c r="BV516" s="35"/>
      <c r="BW516" s="35"/>
    </row>
    <row r="517" spans="60:75" ht="15.75" customHeight="1">
      <c r="BH517" s="35"/>
      <c r="BI517" s="35"/>
      <c r="BJ517" s="35"/>
      <c r="BK517" s="35"/>
      <c r="BL517" s="35"/>
      <c r="BT517" s="35"/>
      <c r="BU517" s="35"/>
      <c r="BV517" s="35"/>
      <c r="BW517" s="35"/>
    </row>
    <row r="518" spans="60:75" ht="15.75" customHeight="1">
      <c r="BH518" s="35"/>
      <c r="BI518" s="35"/>
      <c r="BJ518" s="35"/>
      <c r="BK518" s="35"/>
      <c r="BL518" s="35"/>
      <c r="BT518" s="35"/>
      <c r="BU518" s="35"/>
      <c r="BV518" s="35"/>
      <c r="BW518" s="35"/>
    </row>
    <row r="519" spans="60:75" ht="15.75" customHeight="1">
      <c r="BH519" s="35"/>
      <c r="BI519" s="35"/>
      <c r="BJ519" s="35"/>
      <c r="BK519" s="35"/>
      <c r="BL519" s="35"/>
      <c r="BT519" s="35"/>
      <c r="BU519" s="35"/>
      <c r="BV519" s="35"/>
      <c r="BW519" s="35"/>
    </row>
    <row r="520" spans="60:75" ht="15.75" customHeight="1">
      <c r="BH520" s="35"/>
      <c r="BI520" s="35"/>
      <c r="BJ520" s="35"/>
      <c r="BK520" s="35"/>
      <c r="BL520" s="35"/>
      <c r="BT520" s="35"/>
      <c r="BU520" s="35"/>
      <c r="BV520" s="35"/>
      <c r="BW520" s="35"/>
    </row>
    <row r="521" spans="60:75" ht="15.75" customHeight="1">
      <c r="BH521" s="35"/>
      <c r="BI521" s="35"/>
      <c r="BJ521" s="35"/>
      <c r="BK521" s="35"/>
      <c r="BL521" s="35"/>
      <c r="BT521" s="35"/>
      <c r="BU521" s="35"/>
      <c r="BV521" s="35"/>
      <c r="BW521" s="35"/>
    </row>
    <row r="522" spans="60:75" ht="15.75" customHeight="1">
      <c r="BH522" s="35"/>
      <c r="BI522" s="35"/>
      <c r="BJ522" s="35"/>
      <c r="BK522" s="35"/>
      <c r="BL522" s="35"/>
      <c r="BT522" s="35"/>
      <c r="BU522" s="35"/>
      <c r="BV522" s="35"/>
      <c r="BW522" s="35"/>
    </row>
    <row r="523" spans="60:75" ht="15.75" customHeight="1">
      <c r="BH523" s="35"/>
      <c r="BI523" s="35"/>
      <c r="BJ523" s="35"/>
      <c r="BK523" s="35"/>
      <c r="BL523" s="35"/>
      <c r="BT523" s="35"/>
      <c r="BU523" s="35"/>
      <c r="BV523" s="35"/>
      <c r="BW523" s="35"/>
    </row>
    <row r="524" spans="60:75" ht="15.75" customHeight="1">
      <c r="BH524" s="35"/>
      <c r="BI524" s="35"/>
      <c r="BJ524" s="35"/>
      <c r="BK524" s="35"/>
      <c r="BL524" s="35"/>
      <c r="BT524" s="35"/>
      <c r="BU524" s="35"/>
      <c r="BV524" s="35"/>
      <c r="BW524" s="35"/>
    </row>
    <row r="525" spans="60:75" ht="15.75" customHeight="1">
      <c r="BH525" s="35"/>
      <c r="BI525" s="35"/>
      <c r="BJ525" s="35"/>
      <c r="BK525" s="35"/>
      <c r="BL525" s="35"/>
      <c r="BT525" s="35"/>
      <c r="BU525" s="35"/>
      <c r="BV525" s="35"/>
      <c r="BW525" s="35"/>
    </row>
    <row r="526" spans="60:75" ht="15.75" customHeight="1">
      <c r="BH526" s="35"/>
      <c r="BI526" s="35"/>
      <c r="BJ526" s="35"/>
      <c r="BK526" s="35"/>
      <c r="BL526" s="35"/>
      <c r="BT526" s="35"/>
      <c r="BU526" s="35"/>
      <c r="BV526" s="35"/>
      <c r="BW526" s="35"/>
    </row>
    <row r="527" spans="60:75" ht="15.75" customHeight="1">
      <c r="BH527" s="35"/>
      <c r="BI527" s="35"/>
      <c r="BJ527" s="35"/>
      <c r="BK527" s="35"/>
      <c r="BL527" s="35"/>
      <c r="BT527" s="35"/>
      <c r="BU527" s="35"/>
      <c r="BV527" s="35"/>
      <c r="BW527" s="35"/>
    </row>
    <row r="528" spans="60:75" ht="15.75" customHeight="1">
      <c r="BH528" s="35"/>
      <c r="BI528" s="35"/>
      <c r="BJ528" s="35"/>
      <c r="BK528" s="35"/>
      <c r="BL528" s="35"/>
      <c r="BT528" s="35"/>
      <c r="BU528" s="35"/>
      <c r="BV528" s="35"/>
      <c r="BW528" s="35"/>
    </row>
    <row r="529" spans="60:75" ht="15.75" customHeight="1">
      <c r="BH529" s="35"/>
      <c r="BI529" s="35"/>
      <c r="BJ529" s="35"/>
      <c r="BK529" s="35"/>
      <c r="BL529" s="35"/>
      <c r="BT529" s="35"/>
      <c r="BU529" s="35"/>
      <c r="BV529" s="35"/>
      <c r="BW529" s="35"/>
    </row>
    <row r="530" spans="60:75" ht="15.75" customHeight="1">
      <c r="BH530" s="35"/>
      <c r="BI530" s="35"/>
      <c r="BJ530" s="35"/>
      <c r="BK530" s="35"/>
      <c r="BL530" s="35"/>
      <c r="BT530" s="35"/>
      <c r="BU530" s="35"/>
      <c r="BV530" s="35"/>
      <c r="BW530" s="35"/>
    </row>
    <row r="531" spans="60:75" ht="15.75" customHeight="1">
      <c r="BH531" s="35"/>
      <c r="BI531" s="35"/>
      <c r="BJ531" s="35"/>
      <c r="BK531" s="35"/>
      <c r="BL531" s="35"/>
      <c r="BT531" s="35"/>
      <c r="BU531" s="35"/>
      <c r="BV531" s="35"/>
      <c r="BW531" s="35"/>
    </row>
    <row r="532" spans="60:75" ht="15.75" customHeight="1">
      <c r="BH532" s="35"/>
      <c r="BI532" s="35"/>
      <c r="BJ532" s="35"/>
      <c r="BK532" s="35"/>
      <c r="BL532" s="35"/>
      <c r="BT532" s="35"/>
      <c r="BU532" s="35"/>
      <c r="BV532" s="35"/>
      <c r="BW532" s="35"/>
    </row>
    <row r="533" spans="60:75" ht="15.75" customHeight="1">
      <c r="BH533" s="35"/>
      <c r="BI533" s="35"/>
      <c r="BJ533" s="35"/>
      <c r="BK533" s="35"/>
      <c r="BL533" s="35"/>
      <c r="BT533" s="35"/>
      <c r="BU533" s="35"/>
      <c r="BV533" s="35"/>
      <c r="BW533" s="35"/>
    </row>
    <row r="534" spans="60:75" ht="15.75" customHeight="1">
      <c r="BH534" s="35"/>
      <c r="BI534" s="35"/>
      <c r="BJ534" s="35"/>
      <c r="BK534" s="35"/>
      <c r="BL534" s="35"/>
      <c r="BT534" s="35"/>
      <c r="BU534" s="35"/>
      <c r="BV534" s="35"/>
      <c r="BW534" s="35"/>
    </row>
    <row r="535" spans="60:75" ht="15.75" customHeight="1">
      <c r="BH535" s="35"/>
      <c r="BI535" s="35"/>
      <c r="BJ535" s="35"/>
      <c r="BK535" s="35"/>
      <c r="BL535" s="35"/>
      <c r="BT535" s="35"/>
      <c r="BU535" s="35"/>
      <c r="BV535" s="35"/>
      <c r="BW535" s="35"/>
    </row>
    <row r="536" spans="60:75" ht="15.75" customHeight="1">
      <c r="BH536" s="35"/>
      <c r="BI536" s="35"/>
      <c r="BJ536" s="35"/>
      <c r="BK536" s="35"/>
      <c r="BL536" s="35"/>
      <c r="BT536" s="35"/>
      <c r="BU536" s="35"/>
      <c r="BV536" s="35"/>
      <c r="BW536" s="35"/>
    </row>
    <row r="537" spans="60:75" ht="15.75" customHeight="1">
      <c r="BH537" s="35"/>
      <c r="BI537" s="35"/>
      <c r="BJ537" s="35"/>
      <c r="BK537" s="35"/>
      <c r="BL537" s="35"/>
      <c r="BT537" s="35"/>
      <c r="BU537" s="35"/>
      <c r="BV537" s="35"/>
      <c r="BW537" s="35"/>
    </row>
    <row r="538" spans="60:75" ht="15.75" customHeight="1">
      <c r="BH538" s="35"/>
      <c r="BI538" s="35"/>
      <c r="BJ538" s="35"/>
      <c r="BK538" s="35"/>
      <c r="BL538" s="35"/>
      <c r="BT538" s="35"/>
      <c r="BU538" s="35"/>
      <c r="BV538" s="35"/>
      <c r="BW538" s="35"/>
    </row>
    <row r="539" spans="60:75" ht="15.75" customHeight="1">
      <c r="BH539" s="35"/>
      <c r="BI539" s="35"/>
      <c r="BJ539" s="35"/>
      <c r="BK539" s="35"/>
      <c r="BL539" s="35"/>
      <c r="BT539" s="35"/>
      <c r="BU539" s="35"/>
      <c r="BV539" s="35"/>
      <c r="BW539" s="35"/>
    </row>
    <row r="540" spans="60:75" ht="15.75" customHeight="1">
      <c r="BH540" s="35"/>
      <c r="BI540" s="35"/>
      <c r="BJ540" s="35"/>
      <c r="BK540" s="35"/>
      <c r="BL540" s="35"/>
      <c r="BT540" s="35"/>
      <c r="BU540" s="35"/>
      <c r="BV540" s="35"/>
      <c r="BW540" s="35"/>
    </row>
    <row r="541" spans="60:75" ht="15.75" customHeight="1">
      <c r="BH541" s="35"/>
      <c r="BI541" s="35"/>
      <c r="BJ541" s="35"/>
      <c r="BK541" s="35"/>
      <c r="BL541" s="35"/>
      <c r="BT541" s="35"/>
      <c r="BU541" s="35"/>
      <c r="BV541" s="35"/>
      <c r="BW541" s="35"/>
    </row>
    <row r="542" spans="60:75" ht="15.75" customHeight="1">
      <c r="BH542" s="35"/>
      <c r="BI542" s="35"/>
      <c r="BJ542" s="35"/>
      <c r="BK542" s="35"/>
      <c r="BL542" s="35"/>
      <c r="BT542" s="35"/>
      <c r="BU542" s="35"/>
      <c r="BV542" s="35"/>
      <c r="BW542" s="35"/>
    </row>
    <row r="543" spans="60:75" ht="15.75" customHeight="1">
      <c r="BH543" s="35"/>
      <c r="BI543" s="35"/>
      <c r="BJ543" s="35"/>
      <c r="BK543" s="35"/>
      <c r="BL543" s="35"/>
      <c r="BT543" s="35"/>
      <c r="BU543" s="35"/>
      <c r="BV543" s="35"/>
      <c r="BW543" s="35"/>
    </row>
    <row r="544" spans="60:75" ht="15.75" customHeight="1">
      <c r="BH544" s="35"/>
      <c r="BI544" s="35"/>
      <c r="BJ544" s="35"/>
      <c r="BK544" s="35"/>
      <c r="BL544" s="35"/>
      <c r="BT544" s="35"/>
      <c r="BU544" s="35"/>
      <c r="BV544" s="35"/>
      <c r="BW544" s="35"/>
    </row>
    <row r="545" spans="60:75" ht="15.75" customHeight="1">
      <c r="BH545" s="35"/>
      <c r="BI545" s="35"/>
      <c r="BJ545" s="35"/>
      <c r="BK545" s="35"/>
      <c r="BL545" s="35"/>
      <c r="BT545" s="35"/>
      <c r="BU545" s="35"/>
      <c r="BV545" s="35"/>
      <c r="BW545" s="35"/>
    </row>
    <row r="546" spans="60:75" ht="15.75" customHeight="1">
      <c r="BH546" s="35"/>
      <c r="BI546" s="35"/>
      <c r="BJ546" s="35"/>
      <c r="BK546" s="35"/>
      <c r="BL546" s="35"/>
      <c r="BT546" s="35"/>
      <c r="BU546" s="35"/>
      <c r="BV546" s="35"/>
      <c r="BW546" s="35"/>
    </row>
    <row r="547" spans="60:75" ht="15.75" customHeight="1">
      <c r="BH547" s="35"/>
      <c r="BI547" s="35"/>
      <c r="BJ547" s="35"/>
      <c r="BK547" s="35"/>
      <c r="BL547" s="35"/>
      <c r="BT547" s="35"/>
      <c r="BU547" s="35"/>
      <c r="BV547" s="35"/>
      <c r="BW547" s="35"/>
    </row>
    <row r="548" spans="60:75" ht="15.75" customHeight="1">
      <c r="BH548" s="35"/>
      <c r="BI548" s="35"/>
      <c r="BJ548" s="35"/>
      <c r="BK548" s="35"/>
      <c r="BL548" s="35"/>
      <c r="BT548" s="35"/>
      <c r="BU548" s="35"/>
      <c r="BV548" s="35"/>
      <c r="BW548" s="35"/>
    </row>
    <row r="549" spans="60:75" ht="15.75" customHeight="1">
      <c r="BH549" s="35"/>
      <c r="BI549" s="35"/>
      <c r="BJ549" s="35"/>
      <c r="BK549" s="35"/>
      <c r="BL549" s="35"/>
      <c r="BT549" s="35"/>
      <c r="BU549" s="35"/>
      <c r="BV549" s="35"/>
      <c r="BW549" s="35"/>
    </row>
    <row r="550" spans="60:75" ht="15.75" customHeight="1">
      <c r="BH550" s="35"/>
      <c r="BI550" s="35"/>
      <c r="BJ550" s="35"/>
      <c r="BK550" s="35"/>
      <c r="BL550" s="35"/>
      <c r="BT550" s="35"/>
      <c r="BU550" s="35"/>
      <c r="BV550" s="35"/>
      <c r="BW550" s="35"/>
    </row>
    <row r="551" spans="60:75" ht="15.75" customHeight="1">
      <c r="BH551" s="35"/>
      <c r="BI551" s="35"/>
      <c r="BJ551" s="35"/>
      <c r="BK551" s="35"/>
      <c r="BL551" s="35"/>
      <c r="BT551" s="35"/>
      <c r="BU551" s="35"/>
      <c r="BV551" s="35"/>
      <c r="BW551" s="35"/>
    </row>
    <row r="552" spans="60:75" ht="15.75" customHeight="1">
      <c r="BH552" s="35"/>
      <c r="BI552" s="35"/>
      <c r="BJ552" s="35"/>
      <c r="BK552" s="35"/>
      <c r="BL552" s="35"/>
      <c r="BT552" s="35"/>
      <c r="BU552" s="35"/>
      <c r="BV552" s="35"/>
      <c r="BW552" s="35"/>
    </row>
    <row r="553" spans="60:75" ht="15.75" customHeight="1">
      <c r="BH553" s="35"/>
      <c r="BI553" s="35"/>
      <c r="BJ553" s="35"/>
      <c r="BK553" s="35"/>
      <c r="BL553" s="35"/>
      <c r="BT553" s="35"/>
      <c r="BU553" s="35"/>
      <c r="BV553" s="35"/>
      <c r="BW553" s="35"/>
    </row>
    <row r="554" spans="60:75" ht="15.75" customHeight="1">
      <c r="BH554" s="35"/>
      <c r="BI554" s="35"/>
      <c r="BJ554" s="35"/>
      <c r="BK554" s="35"/>
      <c r="BL554" s="35"/>
      <c r="BT554" s="35"/>
      <c r="BU554" s="35"/>
      <c r="BV554" s="35"/>
      <c r="BW554" s="35"/>
    </row>
    <row r="555" spans="60:75" ht="15.75" customHeight="1">
      <c r="BH555" s="35"/>
      <c r="BI555" s="35"/>
      <c r="BJ555" s="35"/>
      <c r="BK555" s="35"/>
      <c r="BL555" s="35"/>
      <c r="BT555" s="35"/>
      <c r="BU555" s="35"/>
      <c r="BV555" s="35"/>
      <c r="BW555" s="35"/>
    </row>
    <row r="556" spans="60:75" ht="15.75" customHeight="1">
      <c r="BH556" s="35"/>
      <c r="BI556" s="35"/>
      <c r="BJ556" s="35"/>
      <c r="BK556" s="35"/>
      <c r="BL556" s="35"/>
      <c r="BT556" s="35"/>
      <c r="BU556" s="35"/>
      <c r="BV556" s="35"/>
      <c r="BW556" s="35"/>
    </row>
    <row r="557" spans="60:75" ht="15.75" customHeight="1">
      <c r="BH557" s="35"/>
      <c r="BI557" s="35"/>
      <c r="BJ557" s="35"/>
      <c r="BK557" s="35"/>
      <c r="BL557" s="35"/>
      <c r="BT557" s="35"/>
      <c r="BU557" s="35"/>
      <c r="BV557" s="35"/>
      <c r="BW557" s="35"/>
    </row>
    <row r="558" spans="60:75" ht="15.75" customHeight="1">
      <c r="BH558" s="35"/>
      <c r="BI558" s="35"/>
      <c r="BJ558" s="35"/>
      <c r="BK558" s="35"/>
      <c r="BL558" s="35"/>
      <c r="BT558" s="35"/>
      <c r="BU558" s="35"/>
      <c r="BV558" s="35"/>
      <c r="BW558" s="35"/>
    </row>
    <row r="559" spans="60:75" ht="15.75" customHeight="1">
      <c r="BH559" s="35"/>
      <c r="BI559" s="35"/>
      <c r="BJ559" s="35"/>
      <c r="BK559" s="35"/>
      <c r="BL559" s="35"/>
      <c r="BT559" s="35"/>
      <c r="BU559" s="35"/>
      <c r="BV559" s="35"/>
      <c r="BW559" s="35"/>
    </row>
    <row r="560" spans="60:75" ht="15.75" customHeight="1">
      <c r="BH560" s="35"/>
      <c r="BI560" s="35"/>
      <c r="BJ560" s="35"/>
      <c r="BK560" s="35"/>
      <c r="BL560" s="35"/>
      <c r="BT560" s="35"/>
      <c r="BU560" s="35"/>
      <c r="BV560" s="35"/>
      <c r="BW560" s="35"/>
    </row>
    <row r="561" spans="60:75" ht="15.75" customHeight="1">
      <c r="BH561" s="35"/>
      <c r="BI561" s="35"/>
      <c r="BJ561" s="35"/>
      <c r="BK561" s="35"/>
      <c r="BL561" s="35"/>
      <c r="BT561" s="35"/>
      <c r="BU561" s="35"/>
      <c r="BV561" s="35"/>
      <c r="BW561" s="35"/>
    </row>
    <row r="562" spans="60:75" ht="15.75" customHeight="1">
      <c r="BH562" s="35"/>
      <c r="BI562" s="35"/>
      <c r="BJ562" s="35"/>
      <c r="BK562" s="35"/>
      <c r="BL562" s="35"/>
      <c r="BT562" s="35"/>
      <c r="BU562" s="35"/>
      <c r="BV562" s="35"/>
      <c r="BW562" s="35"/>
    </row>
    <row r="563" spans="60:75" ht="15.75" customHeight="1">
      <c r="BH563" s="35"/>
      <c r="BI563" s="35"/>
      <c r="BJ563" s="35"/>
      <c r="BK563" s="35"/>
      <c r="BL563" s="35"/>
      <c r="BT563" s="35"/>
      <c r="BU563" s="35"/>
      <c r="BV563" s="35"/>
      <c r="BW563" s="35"/>
    </row>
    <row r="564" spans="60:75" ht="15.75" customHeight="1">
      <c r="BH564" s="35"/>
      <c r="BI564" s="35"/>
      <c r="BJ564" s="35"/>
      <c r="BK564" s="35"/>
      <c r="BL564" s="35"/>
      <c r="BT564" s="35"/>
      <c r="BU564" s="35"/>
      <c r="BV564" s="35"/>
      <c r="BW564" s="35"/>
    </row>
    <row r="565" spans="60:75" ht="15.75" customHeight="1">
      <c r="BH565" s="35"/>
      <c r="BI565" s="35"/>
      <c r="BJ565" s="35"/>
      <c r="BK565" s="35"/>
      <c r="BL565" s="35"/>
      <c r="BT565" s="35"/>
      <c r="BU565" s="35"/>
      <c r="BV565" s="35"/>
      <c r="BW565" s="35"/>
    </row>
    <row r="566" spans="60:75" ht="15.75" customHeight="1">
      <c r="BH566" s="35"/>
      <c r="BI566" s="35"/>
      <c r="BJ566" s="35"/>
      <c r="BK566" s="35"/>
      <c r="BL566" s="35"/>
      <c r="BT566" s="35"/>
      <c r="BU566" s="35"/>
      <c r="BV566" s="35"/>
      <c r="BW566" s="35"/>
    </row>
    <row r="567" spans="60:75" ht="15.75" customHeight="1">
      <c r="BH567" s="35"/>
      <c r="BI567" s="35"/>
      <c r="BJ567" s="35"/>
      <c r="BK567" s="35"/>
      <c r="BL567" s="35"/>
      <c r="BT567" s="35"/>
      <c r="BU567" s="35"/>
      <c r="BV567" s="35"/>
      <c r="BW567" s="35"/>
    </row>
    <row r="568" spans="60:75" ht="15.75" customHeight="1">
      <c r="BH568" s="35"/>
      <c r="BI568" s="35"/>
      <c r="BJ568" s="35"/>
      <c r="BK568" s="35"/>
      <c r="BL568" s="35"/>
      <c r="BT568" s="35"/>
      <c r="BU568" s="35"/>
      <c r="BV568" s="35"/>
      <c r="BW568" s="35"/>
    </row>
    <row r="569" spans="60:75" ht="15.75" customHeight="1">
      <c r="BH569" s="35"/>
      <c r="BI569" s="35"/>
      <c r="BJ569" s="35"/>
      <c r="BK569" s="35"/>
      <c r="BL569" s="35"/>
      <c r="BT569" s="35"/>
      <c r="BU569" s="35"/>
      <c r="BV569" s="35"/>
      <c r="BW569" s="35"/>
    </row>
    <row r="570" spans="60:75" ht="15.75" customHeight="1">
      <c r="BH570" s="35"/>
      <c r="BI570" s="35"/>
      <c r="BJ570" s="35"/>
      <c r="BK570" s="35"/>
      <c r="BL570" s="35"/>
      <c r="BT570" s="35"/>
      <c r="BU570" s="35"/>
      <c r="BV570" s="35"/>
      <c r="BW570" s="35"/>
    </row>
    <row r="571" spans="60:75" ht="15.75" customHeight="1">
      <c r="BH571" s="35"/>
      <c r="BI571" s="35"/>
      <c r="BJ571" s="35"/>
      <c r="BK571" s="35"/>
      <c r="BL571" s="35"/>
      <c r="BT571" s="35"/>
      <c r="BU571" s="35"/>
      <c r="BV571" s="35"/>
      <c r="BW571" s="35"/>
    </row>
    <row r="572" spans="60:75" ht="15.75" customHeight="1">
      <c r="BH572" s="35"/>
      <c r="BI572" s="35"/>
      <c r="BJ572" s="35"/>
      <c r="BK572" s="35"/>
      <c r="BL572" s="35"/>
      <c r="BT572" s="35"/>
      <c r="BU572" s="35"/>
      <c r="BV572" s="35"/>
      <c r="BW572" s="35"/>
    </row>
    <row r="573" spans="60:75" ht="15.75" customHeight="1">
      <c r="BH573" s="35"/>
      <c r="BI573" s="35"/>
      <c r="BJ573" s="35"/>
      <c r="BK573" s="35"/>
      <c r="BL573" s="35"/>
      <c r="BT573" s="35"/>
      <c r="BU573" s="35"/>
      <c r="BV573" s="35"/>
      <c r="BW573" s="35"/>
    </row>
    <row r="574" spans="60:75" ht="15.75" customHeight="1">
      <c r="BH574" s="35"/>
      <c r="BI574" s="35"/>
      <c r="BJ574" s="35"/>
      <c r="BK574" s="35"/>
      <c r="BL574" s="35"/>
      <c r="BT574" s="35"/>
      <c r="BU574" s="35"/>
      <c r="BV574" s="35"/>
      <c r="BW574" s="35"/>
    </row>
    <row r="575" spans="60:75" ht="15.75" customHeight="1">
      <c r="BH575" s="35"/>
      <c r="BI575" s="35"/>
      <c r="BJ575" s="35"/>
      <c r="BK575" s="35"/>
      <c r="BL575" s="35"/>
      <c r="BT575" s="35"/>
      <c r="BU575" s="35"/>
      <c r="BV575" s="35"/>
      <c r="BW575" s="35"/>
    </row>
    <row r="576" spans="60:75" ht="15.75" customHeight="1">
      <c r="BH576" s="35"/>
      <c r="BI576" s="35"/>
      <c r="BJ576" s="35"/>
      <c r="BK576" s="35"/>
      <c r="BL576" s="35"/>
      <c r="BT576" s="35"/>
      <c r="BU576" s="35"/>
      <c r="BV576" s="35"/>
      <c r="BW576" s="35"/>
    </row>
    <row r="577" spans="60:75" ht="15.75" customHeight="1">
      <c r="BH577" s="35"/>
      <c r="BI577" s="35"/>
      <c r="BJ577" s="35"/>
      <c r="BK577" s="35"/>
      <c r="BL577" s="35"/>
      <c r="BT577" s="35"/>
      <c r="BU577" s="35"/>
      <c r="BV577" s="35"/>
      <c r="BW577" s="35"/>
    </row>
    <row r="578" spans="60:75" ht="15.75" customHeight="1">
      <c r="BH578" s="35"/>
      <c r="BI578" s="35"/>
      <c r="BJ578" s="35"/>
      <c r="BK578" s="35"/>
      <c r="BL578" s="35"/>
      <c r="BT578" s="35"/>
      <c r="BU578" s="35"/>
      <c r="BV578" s="35"/>
      <c r="BW578" s="35"/>
    </row>
    <row r="579" spans="60:75" ht="15.75" customHeight="1">
      <c r="BH579" s="35"/>
      <c r="BI579" s="35"/>
      <c r="BJ579" s="35"/>
      <c r="BK579" s="35"/>
      <c r="BL579" s="35"/>
      <c r="BT579" s="35"/>
      <c r="BU579" s="35"/>
      <c r="BV579" s="35"/>
      <c r="BW579" s="35"/>
    </row>
    <row r="580" spans="60:75" ht="15.75" customHeight="1">
      <c r="BH580" s="35"/>
      <c r="BI580" s="35"/>
      <c r="BJ580" s="35"/>
      <c r="BK580" s="35"/>
      <c r="BL580" s="35"/>
      <c r="BT580" s="35"/>
      <c r="BU580" s="35"/>
      <c r="BV580" s="35"/>
      <c r="BW580" s="35"/>
    </row>
    <row r="581" spans="60:75" ht="15.75" customHeight="1">
      <c r="BH581" s="35"/>
      <c r="BI581" s="35"/>
      <c r="BJ581" s="35"/>
      <c r="BK581" s="35"/>
      <c r="BL581" s="35"/>
      <c r="BT581" s="35"/>
      <c r="BU581" s="35"/>
      <c r="BV581" s="35"/>
      <c r="BW581" s="35"/>
    </row>
    <row r="582" spans="60:75" ht="15.75" customHeight="1">
      <c r="BH582" s="35"/>
      <c r="BI582" s="35"/>
      <c r="BJ582" s="35"/>
      <c r="BK582" s="35"/>
      <c r="BL582" s="35"/>
      <c r="BT582" s="35"/>
      <c r="BU582" s="35"/>
      <c r="BV582" s="35"/>
      <c r="BW582" s="35"/>
    </row>
    <row r="583" spans="60:75" ht="15.75" customHeight="1">
      <c r="BH583" s="35"/>
      <c r="BI583" s="35"/>
      <c r="BJ583" s="35"/>
      <c r="BK583" s="35"/>
      <c r="BL583" s="35"/>
      <c r="BT583" s="35"/>
      <c r="BU583" s="35"/>
      <c r="BV583" s="35"/>
      <c r="BW583" s="35"/>
    </row>
    <row r="584" spans="60:75" ht="15.75" customHeight="1">
      <c r="BH584" s="35"/>
      <c r="BI584" s="35"/>
      <c r="BJ584" s="35"/>
      <c r="BK584" s="35"/>
      <c r="BL584" s="35"/>
      <c r="BT584" s="35"/>
      <c r="BU584" s="35"/>
      <c r="BV584" s="35"/>
      <c r="BW584" s="35"/>
    </row>
    <row r="585" spans="60:75" ht="15.75" customHeight="1">
      <c r="BH585" s="35"/>
      <c r="BI585" s="35"/>
      <c r="BJ585" s="35"/>
      <c r="BK585" s="35"/>
      <c r="BL585" s="35"/>
      <c r="BT585" s="35"/>
      <c r="BU585" s="35"/>
      <c r="BV585" s="35"/>
      <c r="BW585" s="35"/>
    </row>
    <row r="586" spans="60:75" ht="15.75" customHeight="1">
      <c r="BH586" s="35"/>
      <c r="BI586" s="35"/>
      <c r="BJ586" s="35"/>
      <c r="BK586" s="35"/>
      <c r="BL586" s="35"/>
      <c r="BT586" s="35"/>
      <c r="BU586" s="35"/>
      <c r="BV586" s="35"/>
      <c r="BW586" s="35"/>
    </row>
    <row r="587" spans="60:75" ht="15.75" customHeight="1">
      <c r="BH587" s="35"/>
      <c r="BI587" s="35"/>
      <c r="BJ587" s="35"/>
      <c r="BK587" s="35"/>
      <c r="BL587" s="35"/>
      <c r="BT587" s="35"/>
      <c r="BU587" s="35"/>
      <c r="BV587" s="35"/>
      <c r="BW587" s="35"/>
    </row>
    <row r="588" spans="60:75" ht="15.75" customHeight="1">
      <c r="BH588" s="35"/>
      <c r="BI588" s="35"/>
      <c r="BJ588" s="35"/>
      <c r="BK588" s="35"/>
      <c r="BL588" s="35"/>
      <c r="BT588" s="35"/>
      <c r="BU588" s="35"/>
      <c r="BV588" s="35"/>
      <c r="BW588" s="35"/>
    </row>
    <row r="589" spans="60:75" ht="15.75" customHeight="1">
      <c r="BH589" s="35"/>
      <c r="BI589" s="35"/>
      <c r="BJ589" s="35"/>
      <c r="BK589" s="35"/>
      <c r="BL589" s="35"/>
      <c r="BT589" s="35"/>
      <c r="BU589" s="35"/>
      <c r="BV589" s="35"/>
      <c r="BW589" s="35"/>
    </row>
    <row r="590" spans="60:75" ht="15.75" customHeight="1">
      <c r="BH590" s="35"/>
      <c r="BI590" s="35"/>
      <c r="BJ590" s="35"/>
      <c r="BK590" s="35"/>
      <c r="BL590" s="35"/>
      <c r="BT590" s="35"/>
      <c r="BU590" s="35"/>
      <c r="BV590" s="35"/>
      <c r="BW590" s="35"/>
    </row>
    <row r="591" spans="60:75" ht="15.75" customHeight="1">
      <c r="BH591" s="35"/>
      <c r="BI591" s="35"/>
      <c r="BJ591" s="35"/>
      <c r="BK591" s="35"/>
      <c r="BL591" s="35"/>
      <c r="BT591" s="35"/>
      <c r="BU591" s="35"/>
      <c r="BV591" s="35"/>
      <c r="BW591" s="35"/>
    </row>
    <row r="592" spans="60:75" ht="15.75" customHeight="1">
      <c r="BH592" s="35"/>
      <c r="BI592" s="35"/>
      <c r="BJ592" s="35"/>
      <c r="BK592" s="35"/>
      <c r="BL592" s="35"/>
      <c r="BT592" s="35"/>
      <c r="BU592" s="35"/>
      <c r="BV592" s="35"/>
      <c r="BW592" s="35"/>
    </row>
    <row r="593" spans="60:75" ht="15.75" customHeight="1">
      <c r="BH593" s="35"/>
      <c r="BI593" s="35"/>
      <c r="BJ593" s="35"/>
      <c r="BK593" s="35"/>
      <c r="BL593" s="35"/>
      <c r="BT593" s="35"/>
      <c r="BU593" s="35"/>
      <c r="BV593" s="35"/>
      <c r="BW593" s="35"/>
    </row>
    <row r="594" spans="60:75" ht="15.75" customHeight="1">
      <c r="BH594" s="35"/>
      <c r="BI594" s="35"/>
      <c r="BJ594" s="35"/>
      <c r="BK594" s="35"/>
      <c r="BL594" s="35"/>
      <c r="BT594" s="35"/>
      <c r="BU594" s="35"/>
      <c r="BV594" s="35"/>
      <c r="BW594" s="35"/>
    </row>
    <row r="595" spans="60:75" ht="15.75" customHeight="1">
      <c r="BH595" s="35"/>
      <c r="BI595" s="35"/>
      <c r="BJ595" s="35"/>
      <c r="BK595" s="35"/>
      <c r="BL595" s="35"/>
      <c r="BT595" s="35"/>
      <c r="BU595" s="35"/>
      <c r="BV595" s="35"/>
      <c r="BW595" s="35"/>
    </row>
    <row r="596" spans="60:75" ht="15.75" customHeight="1">
      <c r="BH596" s="35"/>
      <c r="BI596" s="35"/>
      <c r="BJ596" s="35"/>
      <c r="BK596" s="35"/>
      <c r="BL596" s="35"/>
      <c r="BT596" s="35"/>
      <c r="BU596" s="35"/>
      <c r="BV596" s="35"/>
      <c r="BW596" s="35"/>
    </row>
    <row r="597" spans="60:75" ht="15.75" customHeight="1">
      <c r="BH597" s="35"/>
      <c r="BI597" s="35"/>
      <c r="BJ597" s="35"/>
      <c r="BK597" s="35"/>
      <c r="BL597" s="35"/>
      <c r="BT597" s="35"/>
      <c r="BU597" s="35"/>
      <c r="BV597" s="35"/>
      <c r="BW597" s="35"/>
    </row>
    <row r="598" spans="60:75" ht="15.75" customHeight="1">
      <c r="BH598" s="35"/>
      <c r="BI598" s="35"/>
      <c r="BJ598" s="35"/>
      <c r="BK598" s="35"/>
      <c r="BL598" s="35"/>
      <c r="BT598" s="35"/>
      <c r="BU598" s="35"/>
      <c r="BV598" s="35"/>
      <c r="BW598" s="35"/>
    </row>
    <row r="599" spans="60:75" ht="15.75" customHeight="1">
      <c r="BH599" s="35"/>
      <c r="BI599" s="35"/>
      <c r="BJ599" s="35"/>
      <c r="BK599" s="35"/>
      <c r="BL599" s="35"/>
      <c r="BT599" s="35"/>
      <c r="BU599" s="35"/>
      <c r="BV599" s="35"/>
      <c r="BW599" s="35"/>
    </row>
    <row r="600" spans="60:75" ht="15.75" customHeight="1">
      <c r="BH600" s="35"/>
      <c r="BI600" s="35"/>
      <c r="BJ600" s="35"/>
      <c r="BK600" s="35"/>
      <c r="BL600" s="35"/>
      <c r="BT600" s="35"/>
      <c r="BU600" s="35"/>
      <c r="BV600" s="35"/>
      <c r="BW600" s="35"/>
    </row>
    <row r="601" spans="60:75" ht="15.75" customHeight="1">
      <c r="BH601" s="35"/>
      <c r="BI601" s="35"/>
      <c r="BJ601" s="35"/>
      <c r="BK601" s="35"/>
      <c r="BL601" s="35"/>
      <c r="BT601" s="35"/>
      <c r="BU601" s="35"/>
      <c r="BV601" s="35"/>
      <c r="BW601" s="35"/>
    </row>
    <row r="602" spans="60:75" ht="15.75" customHeight="1">
      <c r="BH602" s="35"/>
      <c r="BI602" s="35"/>
      <c r="BJ602" s="35"/>
      <c r="BK602" s="35"/>
      <c r="BL602" s="35"/>
      <c r="BT602" s="35"/>
      <c r="BU602" s="35"/>
      <c r="BV602" s="35"/>
      <c r="BW602" s="35"/>
    </row>
    <row r="603" spans="60:75" ht="15.75" customHeight="1">
      <c r="BH603" s="35"/>
      <c r="BI603" s="35"/>
      <c r="BJ603" s="35"/>
      <c r="BK603" s="35"/>
      <c r="BL603" s="35"/>
      <c r="BT603" s="35"/>
      <c r="BU603" s="35"/>
      <c r="BV603" s="35"/>
      <c r="BW603" s="35"/>
    </row>
    <row r="604" spans="60:75" ht="15.75" customHeight="1">
      <c r="BH604" s="35"/>
      <c r="BI604" s="35"/>
      <c r="BJ604" s="35"/>
      <c r="BK604" s="35"/>
      <c r="BL604" s="35"/>
      <c r="BT604" s="35"/>
      <c r="BU604" s="35"/>
      <c r="BV604" s="35"/>
      <c r="BW604" s="35"/>
    </row>
    <row r="605" spans="60:75" ht="15.75" customHeight="1">
      <c r="BH605" s="35"/>
      <c r="BI605" s="35"/>
      <c r="BJ605" s="35"/>
      <c r="BK605" s="35"/>
      <c r="BL605" s="35"/>
      <c r="BT605" s="35"/>
      <c r="BU605" s="35"/>
      <c r="BV605" s="35"/>
      <c r="BW605" s="35"/>
    </row>
    <row r="606" spans="60:75" ht="15.75" customHeight="1">
      <c r="BH606" s="35"/>
      <c r="BI606" s="35"/>
      <c r="BJ606" s="35"/>
      <c r="BK606" s="35"/>
      <c r="BL606" s="35"/>
      <c r="BT606" s="35"/>
      <c r="BU606" s="35"/>
      <c r="BV606" s="35"/>
      <c r="BW606" s="35"/>
    </row>
    <row r="607" spans="60:75" ht="15.75" customHeight="1">
      <c r="BH607" s="35"/>
      <c r="BI607" s="35"/>
      <c r="BJ607" s="35"/>
      <c r="BK607" s="35"/>
      <c r="BL607" s="35"/>
      <c r="BT607" s="35"/>
      <c r="BU607" s="35"/>
      <c r="BV607" s="35"/>
      <c r="BW607" s="35"/>
    </row>
    <row r="608" spans="60:75" ht="15.75" customHeight="1">
      <c r="BH608" s="35"/>
      <c r="BI608" s="35"/>
      <c r="BJ608" s="35"/>
      <c r="BK608" s="35"/>
      <c r="BL608" s="35"/>
      <c r="BT608" s="35"/>
      <c r="BU608" s="35"/>
      <c r="BV608" s="35"/>
      <c r="BW608" s="35"/>
    </row>
    <row r="609" spans="60:75" ht="15.75" customHeight="1">
      <c r="BH609" s="35"/>
      <c r="BI609" s="35"/>
      <c r="BJ609" s="35"/>
      <c r="BK609" s="35"/>
      <c r="BL609" s="35"/>
      <c r="BT609" s="35"/>
      <c r="BU609" s="35"/>
      <c r="BV609" s="35"/>
      <c r="BW609" s="35"/>
    </row>
    <row r="610" spans="60:75" ht="15.75" customHeight="1">
      <c r="BH610" s="35"/>
      <c r="BI610" s="35"/>
      <c r="BJ610" s="35"/>
      <c r="BK610" s="35"/>
      <c r="BL610" s="35"/>
      <c r="BT610" s="35"/>
      <c r="BU610" s="35"/>
      <c r="BV610" s="35"/>
      <c r="BW610" s="35"/>
    </row>
    <row r="611" spans="60:75" ht="15.75" customHeight="1">
      <c r="BH611" s="35"/>
      <c r="BI611" s="35"/>
      <c r="BJ611" s="35"/>
      <c r="BK611" s="35"/>
      <c r="BL611" s="35"/>
      <c r="BT611" s="35"/>
      <c r="BU611" s="35"/>
      <c r="BV611" s="35"/>
      <c r="BW611" s="35"/>
    </row>
    <row r="612" spans="60:75" ht="15.75" customHeight="1">
      <c r="BH612" s="35"/>
      <c r="BI612" s="35"/>
      <c r="BJ612" s="35"/>
      <c r="BK612" s="35"/>
      <c r="BL612" s="35"/>
      <c r="BT612" s="35"/>
      <c r="BU612" s="35"/>
      <c r="BV612" s="35"/>
      <c r="BW612" s="35"/>
    </row>
    <row r="613" spans="60:75" ht="15.75" customHeight="1">
      <c r="BH613" s="35"/>
      <c r="BI613" s="35"/>
      <c r="BJ613" s="35"/>
      <c r="BK613" s="35"/>
      <c r="BL613" s="35"/>
      <c r="BT613" s="35"/>
      <c r="BU613" s="35"/>
      <c r="BV613" s="35"/>
      <c r="BW613" s="35"/>
    </row>
    <row r="614" spans="60:75" ht="15.75" customHeight="1">
      <c r="BH614" s="35"/>
      <c r="BI614" s="35"/>
      <c r="BJ614" s="35"/>
      <c r="BK614" s="35"/>
      <c r="BL614" s="35"/>
      <c r="BT614" s="35"/>
      <c r="BU614" s="35"/>
      <c r="BV614" s="35"/>
      <c r="BW614" s="35"/>
    </row>
    <row r="615" spans="60:75" ht="15.75" customHeight="1">
      <c r="BH615" s="35"/>
      <c r="BI615" s="35"/>
      <c r="BJ615" s="35"/>
      <c r="BK615" s="35"/>
      <c r="BL615" s="35"/>
      <c r="BT615" s="35"/>
      <c r="BU615" s="35"/>
      <c r="BV615" s="35"/>
      <c r="BW615" s="35"/>
    </row>
    <row r="616" spans="60:75" ht="15.75" customHeight="1">
      <c r="BH616" s="35"/>
      <c r="BI616" s="35"/>
      <c r="BJ616" s="35"/>
      <c r="BK616" s="35"/>
      <c r="BL616" s="35"/>
      <c r="BT616" s="35"/>
      <c r="BU616" s="35"/>
      <c r="BV616" s="35"/>
      <c r="BW616" s="35"/>
    </row>
    <row r="617" spans="60:75" ht="15.75" customHeight="1">
      <c r="BH617" s="35"/>
      <c r="BI617" s="35"/>
      <c r="BJ617" s="35"/>
      <c r="BK617" s="35"/>
      <c r="BL617" s="35"/>
      <c r="BT617" s="35"/>
      <c r="BU617" s="35"/>
      <c r="BV617" s="35"/>
      <c r="BW617" s="35"/>
    </row>
    <row r="618" spans="60:75" ht="15.75" customHeight="1">
      <c r="BH618" s="35"/>
      <c r="BI618" s="35"/>
      <c r="BJ618" s="35"/>
      <c r="BK618" s="35"/>
      <c r="BL618" s="35"/>
      <c r="BT618" s="35"/>
      <c r="BU618" s="35"/>
      <c r="BV618" s="35"/>
      <c r="BW618" s="35"/>
    </row>
    <row r="619" spans="60:75" ht="15.75" customHeight="1">
      <c r="BH619" s="35"/>
      <c r="BI619" s="35"/>
      <c r="BJ619" s="35"/>
      <c r="BK619" s="35"/>
      <c r="BL619" s="35"/>
      <c r="BT619" s="35"/>
      <c r="BU619" s="35"/>
      <c r="BV619" s="35"/>
      <c r="BW619" s="35"/>
    </row>
    <row r="620" spans="60:75" ht="15.75" customHeight="1">
      <c r="BH620" s="35"/>
      <c r="BI620" s="35"/>
      <c r="BJ620" s="35"/>
      <c r="BK620" s="35"/>
      <c r="BL620" s="35"/>
      <c r="BT620" s="35"/>
      <c r="BU620" s="35"/>
      <c r="BV620" s="35"/>
      <c r="BW620" s="35"/>
    </row>
    <row r="621" spans="60:75" ht="15.75" customHeight="1">
      <c r="BH621" s="35"/>
      <c r="BI621" s="35"/>
      <c r="BJ621" s="35"/>
      <c r="BK621" s="35"/>
      <c r="BL621" s="35"/>
      <c r="BT621" s="35"/>
      <c r="BU621" s="35"/>
      <c r="BV621" s="35"/>
      <c r="BW621" s="35"/>
    </row>
    <row r="622" spans="60:75" ht="15.75" customHeight="1">
      <c r="BH622" s="35"/>
      <c r="BI622" s="35"/>
      <c r="BJ622" s="35"/>
      <c r="BK622" s="35"/>
      <c r="BL622" s="35"/>
      <c r="BT622" s="35"/>
      <c r="BU622" s="35"/>
      <c r="BV622" s="35"/>
      <c r="BW622" s="35"/>
    </row>
    <row r="623" spans="60:75" ht="15.75" customHeight="1">
      <c r="BH623" s="35"/>
      <c r="BI623" s="35"/>
      <c r="BJ623" s="35"/>
      <c r="BK623" s="35"/>
      <c r="BL623" s="35"/>
      <c r="BT623" s="35"/>
      <c r="BU623" s="35"/>
      <c r="BV623" s="35"/>
      <c r="BW623" s="35"/>
    </row>
    <row r="624" spans="60:75" ht="15.75" customHeight="1">
      <c r="BH624" s="35"/>
      <c r="BI624" s="35"/>
      <c r="BJ624" s="35"/>
      <c r="BK624" s="35"/>
      <c r="BL624" s="35"/>
      <c r="BT624" s="35"/>
      <c r="BU624" s="35"/>
      <c r="BV624" s="35"/>
      <c r="BW624" s="35"/>
    </row>
    <row r="625" spans="60:75" ht="15.75" customHeight="1">
      <c r="BH625" s="35"/>
      <c r="BI625" s="35"/>
      <c r="BJ625" s="35"/>
      <c r="BK625" s="35"/>
      <c r="BL625" s="35"/>
      <c r="BT625" s="35"/>
      <c r="BU625" s="35"/>
      <c r="BV625" s="35"/>
      <c r="BW625" s="35"/>
    </row>
    <row r="626" spans="60:75" ht="15.75" customHeight="1">
      <c r="BH626" s="35"/>
      <c r="BI626" s="35"/>
      <c r="BJ626" s="35"/>
      <c r="BK626" s="35"/>
      <c r="BL626" s="35"/>
      <c r="BT626" s="35"/>
      <c r="BU626" s="35"/>
      <c r="BV626" s="35"/>
      <c r="BW626" s="35"/>
    </row>
    <row r="627" spans="60:75" ht="15.75" customHeight="1">
      <c r="BH627" s="35"/>
      <c r="BI627" s="35"/>
      <c r="BJ627" s="35"/>
      <c r="BK627" s="35"/>
      <c r="BL627" s="35"/>
      <c r="BT627" s="35"/>
      <c r="BU627" s="35"/>
      <c r="BV627" s="35"/>
      <c r="BW627" s="35"/>
    </row>
    <row r="628" spans="60:75" ht="15.75" customHeight="1">
      <c r="BH628" s="35"/>
      <c r="BI628" s="35"/>
      <c r="BJ628" s="35"/>
      <c r="BK628" s="35"/>
      <c r="BL628" s="35"/>
      <c r="BT628" s="35"/>
      <c r="BU628" s="35"/>
      <c r="BV628" s="35"/>
      <c r="BW628" s="35"/>
    </row>
    <row r="629" spans="60:75" ht="15.75" customHeight="1">
      <c r="BH629" s="35"/>
      <c r="BI629" s="35"/>
      <c r="BJ629" s="35"/>
      <c r="BK629" s="35"/>
      <c r="BL629" s="35"/>
      <c r="BT629" s="35"/>
      <c r="BU629" s="35"/>
      <c r="BV629" s="35"/>
      <c r="BW629" s="35"/>
    </row>
    <row r="630" spans="60:75" ht="15.75" customHeight="1">
      <c r="BH630" s="35"/>
      <c r="BI630" s="35"/>
      <c r="BJ630" s="35"/>
      <c r="BK630" s="35"/>
      <c r="BL630" s="35"/>
      <c r="BT630" s="35"/>
      <c r="BU630" s="35"/>
      <c r="BV630" s="35"/>
      <c r="BW630" s="35"/>
    </row>
    <row r="631" spans="60:75" ht="15.75" customHeight="1">
      <c r="BH631" s="35"/>
      <c r="BI631" s="35"/>
      <c r="BJ631" s="35"/>
      <c r="BK631" s="35"/>
      <c r="BL631" s="35"/>
      <c r="BT631" s="35"/>
      <c r="BU631" s="35"/>
      <c r="BV631" s="35"/>
      <c r="BW631" s="35"/>
    </row>
    <row r="632" spans="60:75" ht="15.75" customHeight="1">
      <c r="BH632" s="35"/>
      <c r="BI632" s="35"/>
      <c r="BJ632" s="35"/>
      <c r="BK632" s="35"/>
      <c r="BL632" s="35"/>
      <c r="BT632" s="35"/>
      <c r="BU632" s="35"/>
      <c r="BV632" s="35"/>
      <c r="BW632" s="35"/>
    </row>
    <row r="633" spans="60:75" ht="15.75" customHeight="1">
      <c r="BH633" s="35"/>
      <c r="BI633" s="35"/>
      <c r="BJ633" s="35"/>
      <c r="BK633" s="35"/>
      <c r="BL633" s="35"/>
      <c r="BT633" s="35"/>
      <c r="BU633" s="35"/>
      <c r="BV633" s="35"/>
      <c r="BW633" s="35"/>
    </row>
    <row r="634" spans="60:75" ht="15.75" customHeight="1">
      <c r="BH634" s="35"/>
      <c r="BI634" s="35"/>
      <c r="BJ634" s="35"/>
      <c r="BK634" s="35"/>
      <c r="BL634" s="35"/>
      <c r="BT634" s="35"/>
      <c r="BU634" s="35"/>
      <c r="BV634" s="35"/>
      <c r="BW634" s="35"/>
    </row>
    <row r="635" spans="60:75" ht="15.75" customHeight="1">
      <c r="BH635" s="35"/>
      <c r="BI635" s="35"/>
      <c r="BJ635" s="35"/>
      <c r="BK635" s="35"/>
      <c r="BL635" s="35"/>
      <c r="BT635" s="35"/>
      <c r="BU635" s="35"/>
      <c r="BV635" s="35"/>
      <c r="BW635" s="35"/>
    </row>
    <row r="636" spans="60:75" ht="15.75" customHeight="1">
      <c r="BH636" s="35"/>
      <c r="BI636" s="35"/>
      <c r="BJ636" s="35"/>
      <c r="BK636" s="35"/>
      <c r="BL636" s="35"/>
      <c r="BT636" s="35"/>
      <c r="BU636" s="35"/>
      <c r="BV636" s="35"/>
      <c r="BW636" s="35"/>
    </row>
    <row r="637" spans="60:75" ht="15.75" customHeight="1">
      <c r="BH637" s="35"/>
      <c r="BI637" s="35"/>
      <c r="BJ637" s="35"/>
      <c r="BK637" s="35"/>
      <c r="BL637" s="35"/>
      <c r="BT637" s="35"/>
      <c r="BU637" s="35"/>
      <c r="BV637" s="35"/>
      <c r="BW637" s="35"/>
    </row>
    <row r="638" spans="60:75" ht="15.75" customHeight="1">
      <c r="BH638" s="35"/>
      <c r="BI638" s="35"/>
      <c r="BJ638" s="35"/>
      <c r="BK638" s="35"/>
      <c r="BL638" s="35"/>
      <c r="BT638" s="35"/>
      <c r="BU638" s="35"/>
      <c r="BV638" s="35"/>
      <c r="BW638" s="35"/>
    </row>
    <row r="639" spans="60:75" ht="15.75" customHeight="1">
      <c r="BH639" s="35"/>
      <c r="BI639" s="35"/>
      <c r="BJ639" s="35"/>
      <c r="BK639" s="35"/>
      <c r="BL639" s="35"/>
      <c r="BT639" s="35"/>
      <c r="BU639" s="35"/>
      <c r="BV639" s="35"/>
      <c r="BW639" s="35"/>
    </row>
    <row r="640" spans="60:75" ht="15.75" customHeight="1">
      <c r="BH640" s="35"/>
      <c r="BI640" s="35"/>
      <c r="BJ640" s="35"/>
      <c r="BK640" s="35"/>
      <c r="BL640" s="35"/>
      <c r="BT640" s="35"/>
      <c r="BU640" s="35"/>
      <c r="BV640" s="35"/>
      <c r="BW640" s="35"/>
    </row>
    <row r="641" spans="60:75" ht="15.75" customHeight="1">
      <c r="BH641" s="35"/>
      <c r="BI641" s="35"/>
      <c r="BJ641" s="35"/>
      <c r="BK641" s="35"/>
      <c r="BL641" s="35"/>
      <c r="BT641" s="35"/>
      <c r="BU641" s="35"/>
      <c r="BV641" s="35"/>
      <c r="BW641" s="35"/>
    </row>
    <row r="642" spans="60:75" ht="15.75" customHeight="1">
      <c r="BH642" s="35"/>
      <c r="BI642" s="35"/>
      <c r="BJ642" s="35"/>
      <c r="BK642" s="35"/>
      <c r="BL642" s="35"/>
      <c r="BT642" s="35"/>
      <c r="BU642" s="35"/>
      <c r="BV642" s="35"/>
      <c r="BW642" s="35"/>
    </row>
    <row r="643" spans="60:75" ht="15.75" customHeight="1">
      <c r="BH643" s="35"/>
      <c r="BI643" s="35"/>
      <c r="BJ643" s="35"/>
      <c r="BK643" s="35"/>
      <c r="BL643" s="35"/>
      <c r="BT643" s="35"/>
      <c r="BU643" s="35"/>
      <c r="BV643" s="35"/>
      <c r="BW643" s="35"/>
    </row>
    <row r="644" spans="60:75" ht="15.75" customHeight="1">
      <c r="BH644" s="35"/>
      <c r="BI644" s="35"/>
      <c r="BJ644" s="35"/>
      <c r="BK644" s="35"/>
      <c r="BL644" s="35"/>
      <c r="BT644" s="35"/>
      <c r="BU644" s="35"/>
      <c r="BV644" s="35"/>
      <c r="BW644" s="35"/>
    </row>
    <row r="645" spans="60:75" ht="15.75" customHeight="1">
      <c r="BH645" s="35"/>
      <c r="BI645" s="35"/>
      <c r="BJ645" s="35"/>
      <c r="BK645" s="35"/>
      <c r="BL645" s="35"/>
      <c r="BT645" s="35"/>
      <c r="BU645" s="35"/>
      <c r="BV645" s="35"/>
      <c r="BW645" s="35"/>
    </row>
    <row r="646" spans="60:75" ht="15.75" customHeight="1">
      <c r="BH646" s="35"/>
      <c r="BI646" s="35"/>
      <c r="BJ646" s="35"/>
      <c r="BK646" s="35"/>
      <c r="BL646" s="35"/>
      <c r="BT646" s="35"/>
      <c r="BU646" s="35"/>
      <c r="BV646" s="35"/>
      <c r="BW646" s="35"/>
    </row>
    <row r="647" spans="60:75" ht="15.75" customHeight="1">
      <c r="BH647" s="35"/>
      <c r="BI647" s="35"/>
      <c r="BJ647" s="35"/>
      <c r="BK647" s="35"/>
      <c r="BL647" s="35"/>
      <c r="BT647" s="35"/>
      <c r="BU647" s="35"/>
      <c r="BV647" s="35"/>
      <c r="BW647" s="35"/>
    </row>
    <row r="648" spans="60:75" ht="15.75" customHeight="1">
      <c r="BH648" s="35"/>
      <c r="BI648" s="35"/>
      <c r="BJ648" s="35"/>
      <c r="BK648" s="35"/>
      <c r="BL648" s="35"/>
      <c r="BT648" s="35"/>
      <c r="BU648" s="35"/>
      <c r="BV648" s="35"/>
      <c r="BW648" s="35"/>
    </row>
    <row r="649" spans="60:75" ht="15.75" customHeight="1">
      <c r="BH649" s="35"/>
      <c r="BI649" s="35"/>
      <c r="BJ649" s="35"/>
      <c r="BK649" s="35"/>
      <c r="BL649" s="35"/>
      <c r="BT649" s="35"/>
      <c r="BU649" s="35"/>
      <c r="BV649" s="35"/>
      <c r="BW649" s="35"/>
    </row>
    <row r="650" spans="60:75" ht="15.75" customHeight="1">
      <c r="BH650" s="35"/>
      <c r="BI650" s="35"/>
      <c r="BJ650" s="35"/>
      <c r="BK650" s="35"/>
      <c r="BL650" s="35"/>
      <c r="BT650" s="35"/>
      <c r="BU650" s="35"/>
      <c r="BV650" s="35"/>
      <c r="BW650" s="35"/>
    </row>
    <row r="651" spans="60:75" ht="15.75" customHeight="1">
      <c r="BH651" s="35"/>
      <c r="BI651" s="35"/>
      <c r="BJ651" s="35"/>
      <c r="BK651" s="35"/>
      <c r="BL651" s="35"/>
      <c r="BT651" s="35"/>
      <c r="BU651" s="35"/>
      <c r="BV651" s="35"/>
      <c r="BW651" s="35"/>
    </row>
    <row r="652" spans="60:75" ht="15.75" customHeight="1">
      <c r="BH652" s="35"/>
      <c r="BI652" s="35"/>
      <c r="BJ652" s="35"/>
      <c r="BK652" s="35"/>
      <c r="BL652" s="35"/>
      <c r="BT652" s="35"/>
      <c r="BU652" s="35"/>
      <c r="BV652" s="35"/>
      <c r="BW652" s="35"/>
    </row>
    <row r="653" spans="60:75" ht="15.75" customHeight="1">
      <c r="BH653" s="35"/>
      <c r="BI653" s="35"/>
      <c r="BJ653" s="35"/>
      <c r="BK653" s="35"/>
      <c r="BL653" s="35"/>
      <c r="BT653" s="35"/>
      <c r="BU653" s="35"/>
      <c r="BV653" s="35"/>
      <c r="BW653" s="35"/>
    </row>
    <row r="654" spans="60:75" ht="15.75" customHeight="1">
      <c r="BH654" s="35"/>
      <c r="BI654" s="35"/>
      <c r="BJ654" s="35"/>
      <c r="BK654" s="35"/>
      <c r="BL654" s="35"/>
      <c r="BT654" s="35"/>
      <c r="BU654" s="35"/>
      <c r="BV654" s="35"/>
      <c r="BW654" s="35"/>
    </row>
    <row r="655" spans="60:75" ht="15.75" customHeight="1">
      <c r="BH655" s="35"/>
      <c r="BI655" s="35"/>
      <c r="BJ655" s="35"/>
      <c r="BK655" s="35"/>
      <c r="BL655" s="35"/>
      <c r="BT655" s="35"/>
      <c r="BU655" s="35"/>
      <c r="BV655" s="35"/>
      <c r="BW655" s="35"/>
    </row>
    <row r="656" spans="60:75" ht="15.75" customHeight="1">
      <c r="BH656" s="35"/>
      <c r="BI656" s="35"/>
      <c r="BJ656" s="35"/>
      <c r="BK656" s="35"/>
      <c r="BL656" s="35"/>
      <c r="BT656" s="35"/>
      <c r="BU656" s="35"/>
      <c r="BV656" s="35"/>
      <c r="BW656" s="35"/>
    </row>
    <row r="657" spans="60:75" ht="15.75" customHeight="1">
      <c r="BH657" s="35"/>
      <c r="BI657" s="35"/>
      <c r="BJ657" s="35"/>
      <c r="BK657" s="35"/>
      <c r="BL657" s="35"/>
      <c r="BT657" s="35"/>
      <c r="BU657" s="35"/>
      <c r="BV657" s="35"/>
      <c r="BW657" s="35"/>
    </row>
    <row r="658" spans="60:75" ht="15.75" customHeight="1">
      <c r="BH658" s="35"/>
      <c r="BI658" s="35"/>
      <c r="BJ658" s="35"/>
      <c r="BK658" s="35"/>
      <c r="BL658" s="35"/>
      <c r="BT658" s="35"/>
      <c r="BU658" s="35"/>
      <c r="BV658" s="35"/>
      <c r="BW658" s="35"/>
    </row>
    <row r="659" spans="60:75" ht="15.75" customHeight="1">
      <c r="BH659" s="35"/>
      <c r="BI659" s="35"/>
      <c r="BJ659" s="35"/>
      <c r="BK659" s="35"/>
      <c r="BL659" s="35"/>
      <c r="BT659" s="35"/>
      <c r="BU659" s="35"/>
      <c r="BV659" s="35"/>
      <c r="BW659" s="35"/>
    </row>
    <row r="660" spans="60:75" ht="15.75" customHeight="1">
      <c r="BH660" s="35"/>
      <c r="BI660" s="35"/>
      <c r="BJ660" s="35"/>
      <c r="BK660" s="35"/>
      <c r="BL660" s="35"/>
      <c r="BT660" s="35"/>
      <c r="BU660" s="35"/>
      <c r="BV660" s="35"/>
      <c r="BW660" s="35"/>
    </row>
    <row r="661" spans="60:75" ht="15.75" customHeight="1">
      <c r="BH661" s="35"/>
      <c r="BI661" s="35"/>
      <c r="BJ661" s="35"/>
      <c r="BK661" s="35"/>
      <c r="BL661" s="35"/>
      <c r="BT661" s="35"/>
      <c r="BU661" s="35"/>
      <c r="BV661" s="35"/>
      <c r="BW661" s="35"/>
    </row>
    <row r="662" spans="60:75" ht="15.75" customHeight="1">
      <c r="BH662" s="35"/>
      <c r="BI662" s="35"/>
      <c r="BJ662" s="35"/>
      <c r="BK662" s="35"/>
      <c r="BL662" s="35"/>
      <c r="BT662" s="35"/>
      <c r="BU662" s="35"/>
      <c r="BV662" s="35"/>
      <c r="BW662" s="35"/>
    </row>
    <row r="663" spans="60:75" ht="15.75" customHeight="1">
      <c r="BH663" s="35"/>
      <c r="BI663" s="35"/>
      <c r="BJ663" s="35"/>
      <c r="BK663" s="35"/>
      <c r="BL663" s="35"/>
      <c r="BT663" s="35"/>
      <c r="BU663" s="35"/>
      <c r="BV663" s="35"/>
      <c r="BW663" s="35"/>
    </row>
    <row r="664" spans="60:75" ht="15.75" customHeight="1">
      <c r="BH664" s="35"/>
      <c r="BI664" s="35"/>
      <c r="BJ664" s="35"/>
      <c r="BK664" s="35"/>
      <c r="BL664" s="35"/>
      <c r="BT664" s="35"/>
      <c r="BU664" s="35"/>
      <c r="BV664" s="35"/>
      <c r="BW664" s="35"/>
    </row>
    <row r="665" spans="60:75" ht="15.75" customHeight="1">
      <c r="BH665" s="35"/>
      <c r="BI665" s="35"/>
      <c r="BJ665" s="35"/>
      <c r="BK665" s="35"/>
      <c r="BL665" s="35"/>
      <c r="BT665" s="35"/>
      <c r="BU665" s="35"/>
      <c r="BV665" s="35"/>
      <c r="BW665" s="35"/>
    </row>
    <row r="666" spans="60:75" ht="15.75" customHeight="1">
      <c r="BH666" s="35"/>
      <c r="BI666" s="35"/>
      <c r="BJ666" s="35"/>
      <c r="BK666" s="35"/>
      <c r="BL666" s="35"/>
      <c r="BT666" s="35"/>
      <c r="BU666" s="35"/>
      <c r="BV666" s="35"/>
      <c r="BW666" s="35"/>
    </row>
    <row r="667" spans="60:75" ht="15.75" customHeight="1">
      <c r="BH667" s="35"/>
      <c r="BI667" s="35"/>
      <c r="BJ667" s="35"/>
      <c r="BK667" s="35"/>
      <c r="BL667" s="35"/>
      <c r="BT667" s="35"/>
      <c r="BU667" s="35"/>
      <c r="BV667" s="35"/>
      <c r="BW667" s="35"/>
    </row>
    <row r="668" spans="60:75" ht="15.75" customHeight="1">
      <c r="BH668" s="35"/>
      <c r="BI668" s="35"/>
      <c r="BJ668" s="35"/>
      <c r="BK668" s="35"/>
      <c r="BL668" s="35"/>
      <c r="BT668" s="35"/>
      <c r="BU668" s="35"/>
      <c r="BV668" s="35"/>
      <c r="BW668" s="35"/>
    </row>
    <row r="669" spans="60:75" ht="15.75" customHeight="1">
      <c r="BH669" s="35"/>
      <c r="BI669" s="35"/>
      <c r="BJ669" s="35"/>
      <c r="BK669" s="35"/>
      <c r="BL669" s="35"/>
      <c r="BT669" s="35"/>
      <c r="BU669" s="35"/>
      <c r="BV669" s="35"/>
      <c r="BW669" s="35"/>
    </row>
    <row r="670" spans="60:75" ht="15.75" customHeight="1">
      <c r="BH670" s="35"/>
      <c r="BI670" s="35"/>
      <c r="BJ670" s="35"/>
      <c r="BK670" s="35"/>
      <c r="BL670" s="35"/>
      <c r="BT670" s="35"/>
      <c r="BU670" s="35"/>
      <c r="BV670" s="35"/>
      <c r="BW670" s="35"/>
    </row>
    <row r="671" spans="60:75" ht="15.75" customHeight="1">
      <c r="BH671" s="35"/>
      <c r="BI671" s="35"/>
      <c r="BJ671" s="35"/>
      <c r="BK671" s="35"/>
      <c r="BL671" s="35"/>
      <c r="BT671" s="35"/>
      <c r="BU671" s="35"/>
      <c r="BV671" s="35"/>
      <c r="BW671" s="35"/>
    </row>
    <row r="672" spans="60:75" ht="15.75" customHeight="1">
      <c r="BH672" s="35"/>
      <c r="BI672" s="35"/>
      <c r="BJ672" s="35"/>
      <c r="BK672" s="35"/>
      <c r="BL672" s="35"/>
      <c r="BT672" s="35"/>
      <c r="BU672" s="35"/>
      <c r="BV672" s="35"/>
      <c r="BW672" s="35"/>
    </row>
    <row r="673" spans="60:75" ht="15.75" customHeight="1">
      <c r="BH673" s="35"/>
      <c r="BI673" s="35"/>
      <c r="BJ673" s="35"/>
      <c r="BK673" s="35"/>
      <c r="BL673" s="35"/>
      <c r="BT673" s="35"/>
      <c r="BU673" s="35"/>
      <c r="BV673" s="35"/>
      <c r="BW673" s="35"/>
    </row>
    <row r="674" spans="60:75" ht="15.75" customHeight="1">
      <c r="BH674" s="35"/>
      <c r="BI674" s="35"/>
      <c r="BJ674" s="35"/>
      <c r="BK674" s="35"/>
      <c r="BL674" s="35"/>
      <c r="BT674" s="35"/>
      <c r="BU674" s="35"/>
      <c r="BV674" s="35"/>
      <c r="BW674" s="35"/>
    </row>
    <row r="675" spans="60:75" ht="15.75" customHeight="1">
      <c r="BH675" s="35"/>
      <c r="BI675" s="35"/>
      <c r="BJ675" s="35"/>
      <c r="BK675" s="35"/>
      <c r="BL675" s="35"/>
      <c r="BT675" s="35"/>
      <c r="BU675" s="35"/>
      <c r="BV675" s="35"/>
      <c r="BW675" s="35"/>
    </row>
    <row r="676" spans="60:75" ht="15.75" customHeight="1">
      <c r="BH676" s="35"/>
      <c r="BI676" s="35"/>
      <c r="BJ676" s="35"/>
      <c r="BK676" s="35"/>
      <c r="BL676" s="35"/>
      <c r="BT676" s="35"/>
      <c r="BU676" s="35"/>
      <c r="BV676" s="35"/>
      <c r="BW676" s="35"/>
    </row>
    <row r="677" spans="60:75" ht="15.75" customHeight="1">
      <c r="BH677" s="35"/>
      <c r="BI677" s="35"/>
      <c r="BJ677" s="35"/>
      <c r="BK677" s="35"/>
      <c r="BL677" s="35"/>
      <c r="BT677" s="35"/>
      <c r="BU677" s="35"/>
      <c r="BV677" s="35"/>
      <c r="BW677" s="35"/>
    </row>
    <row r="678" spans="60:75" ht="15.75" customHeight="1">
      <c r="BH678" s="35"/>
      <c r="BI678" s="35"/>
      <c r="BJ678" s="35"/>
      <c r="BK678" s="35"/>
      <c r="BL678" s="35"/>
      <c r="BT678" s="35"/>
      <c r="BU678" s="35"/>
      <c r="BV678" s="35"/>
      <c r="BW678" s="35"/>
    </row>
    <row r="679" spans="60:75" ht="15.75" customHeight="1">
      <c r="BH679" s="35"/>
      <c r="BI679" s="35"/>
      <c r="BJ679" s="35"/>
      <c r="BK679" s="35"/>
      <c r="BL679" s="35"/>
      <c r="BT679" s="35"/>
      <c r="BU679" s="35"/>
      <c r="BV679" s="35"/>
      <c r="BW679" s="35"/>
    </row>
    <row r="680" spans="60:75" ht="15.75" customHeight="1">
      <c r="BH680" s="35"/>
      <c r="BI680" s="35"/>
      <c r="BJ680" s="35"/>
      <c r="BK680" s="35"/>
      <c r="BL680" s="35"/>
      <c r="BT680" s="35"/>
      <c r="BU680" s="35"/>
      <c r="BV680" s="35"/>
      <c r="BW680" s="35"/>
    </row>
    <row r="681" spans="60:75" ht="15.75" customHeight="1">
      <c r="BH681" s="35"/>
      <c r="BI681" s="35"/>
      <c r="BJ681" s="35"/>
      <c r="BK681" s="35"/>
      <c r="BL681" s="35"/>
      <c r="BT681" s="35"/>
      <c r="BU681" s="35"/>
      <c r="BV681" s="35"/>
      <c r="BW681" s="35"/>
    </row>
    <row r="682" spans="60:75" ht="15.75" customHeight="1">
      <c r="BH682" s="35"/>
      <c r="BI682" s="35"/>
      <c r="BJ682" s="35"/>
      <c r="BK682" s="35"/>
      <c r="BL682" s="35"/>
      <c r="BT682" s="35"/>
      <c r="BU682" s="35"/>
      <c r="BV682" s="35"/>
      <c r="BW682" s="35"/>
    </row>
    <row r="683" spans="60:75" ht="15.75" customHeight="1">
      <c r="BH683" s="35"/>
      <c r="BI683" s="35"/>
      <c r="BJ683" s="35"/>
      <c r="BK683" s="35"/>
      <c r="BL683" s="35"/>
      <c r="BT683" s="35"/>
      <c r="BU683" s="35"/>
      <c r="BV683" s="35"/>
      <c r="BW683" s="35"/>
    </row>
    <row r="684" spans="60:75" ht="15.75" customHeight="1">
      <c r="BH684" s="35"/>
      <c r="BI684" s="35"/>
      <c r="BJ684" s="35"/>
      <c r="BK684" s="35"/>
      <c r="BL684" s="35"/>
      <c r="BT684" s="35"/>
      <c r="BU684" s="35"/>
      <c r="BV684" s="35"/>
      <c r="BW684" s="35"/>
    </row>
    <row r="685" spans="60:75" ht="15.75" customHeight="1">
      <c r="BH685" s="35"/>
      <c r="BI685" s="35"/>
      <c r="BJ685" s="35"/>
      <c r="BK685" s="35"/>
      <c r="BL685" s="35"/>
      <c r="BT685" s="35"/>
      <c r="BU685" s="35"/>
      <c r="BV685" s="35"/>
      <c r="BW685" s="35"/>
    </row>
    <row r="686" spans="60:75" ht="15.75" customHeight="1">
      <c r="BH686" s="35"/>
      <c r="BI686" s="35"/>
      <c r="BJ686" s="35"/>
      <c r="BK686" s="35"/>
      <c r="BL686" s="35"/>
      <c r="BT686" s="35"/>
      <c r="BU686" s="35"/>
      <c r="BV686" s="35"/>
      <c r="BW686" s="35"/>
    </row>
    <row r="687" spans="60:75" ht="15.75" customHeight="1">
      <c r="BH687" s="35"/>
      <c r="BI687" s="35"/>
      <c r="BJ687" s="35"/>
      <c r="BK687" s="35"/>
      <c r="BL687" s="35"/>
      <c r="BT687" s="35"/>
      <c r="BU687" s="35"/>
      <c r="BV687" s="35"/>
      <c r="BW687" s="35"/>
    </row>
    <row r="688" spans="60:75" ht="15.75" customHeight="1">
      <c r="BH688" s="35"/>
      <c r="BI688" s="35"/>
      <c r="BJ688" s="35"/>
      <c r="BK688" s="35"/>
      <c r="BL688" s="35"/>
      <c r="BT688" s="35"/>
      <c r="BU688" s="35"/>
      <c r="BV688" s="35"/>
      <c r="BW688" s="35"/>
    </row>
    <row r="689" spans="60:75" ht="15.75" customHeight="1">
      <c r="BH689" s="35"/>
      <c r="BI689" s="35"/>
      <c r="BJ689" s="35"/>
      <c r="BK689" s="35"/>
      <c r="BL689" s="35"/>
      <c r="BT689" s="35"/>
      <c r="BU689" s="35"/>
      <c r="BV689" s="35"/>
      <c r="BW689" s="35"/>
    </row>
    <row r="690" spans="60:75" ht="15.75" customHeight="1">
      <c r="BH690" s="35"/>
      <c r="BI690" s="35"/>
      <c r="BJ690" s="35"/>
      <c r="BK690" s="35"/>
      <c r="BL690" s="35"/>
      <c r="BT690" s="35"/>
      <c r="BU690" s="35"/>
      <c r="BV690" s="35"/>
      <c r="BW690" s="35"/>
    </row>
    <row r="691" spans="60:75" ht="15.75" customHeight="1">
      <c r="BH691" s="35"/>
      <c r="BI691" s="35"/>
      <c r="BJ691" s="35"/>
      <c r="BK691" s="35"/>
      <c r="BL691" s="35"/>
      <c r="BT691" s="35"/>
      <c r="BU691" s="35"/>
      <c r="BV691" s="35"/>
      <c r="BW691" s="35"/>
    </row>
    <row r="692" spans="60:75" ht="15.75" customHeight="1">
      <c r="BH692" s="35"/>
      <c r="BI692" s="35"/>
      <c r="BJ692" s="35"/>
      <c r="BK692" s="35"/>
      <c r="BL692" s="35"/>
      <c r="BT692" s="35"/>
      <c r="BU692" s="35"/>
      <c r="BV692" s="35"/>
      <c r="BW692" s="35"/>
    </row>
    <row r="693" spans="60:75" ht="15.75" customHeight="1">
      <c r="BH693" s="35"/>
      <c r="BI693" s="35"/>
      <c r="BJ693" s="35"/>
      <c r="BK693" s="35"/>
      <c r="BL693" s="35"/>
      <c r="BT693" s="35"/>
      <c r="BU693" s="35"/>
      <c r="BV693" s="35"/>
      <c r="BW693" s="35"/>
    </row>
    <row r="694" spans="60:75" ht="15.75" customHeight="1">
      <c r="BH694" s="35"/>
      <c r="BI694" s="35"/>
      <c r="BJ694" s="35"/>
      <c r="BK694" s="35"/>
      <c r="BL694" s="35"/>
      <c r="BT694" s="35"/>
      <c r="BU694" s="35"/>
      <c r="BV694" s="35"/>
      <c r="BW694" s="35"/>
    </row>
    <row r="695" spans="60:75" ht="15.75" customHeight="1">
      <c r="BH695" s="35"/>
      <c r="BI695" s="35"/>
      <c r="BJ695" s="35"/>
      <c r="BK695" s="35"/>
      <c r="BL695" s="35"/>
      <c r="BT695" s="35"/>
      <c r="BU695" s="35"/>
      <c r="BV695" s="35"/>
      <c r="BW695" s="35"/>
    </row>
    <row r="696" spans="60:75" ht="15.75" customHeight="1">
      <c r="BH696" s="35"/>
      <c r="BI696" s="35"/>
      <c r="BJ696" s="35"/>
      <c r="BK696" s="35"/>
      <c r="BL696" s="35"/>
      <c r="BT696" s="35"/>
      <c r="BU696" s="35"/>
      <c r="BV696" s="35"/>
      <c r="BW696" s="35"/>
    </row>
    <row r="697" spans="60:75" ht="15.75" customHeight="1">
      <c r="BH697" s="35"/>
      <c r="BI697" s="35"/>
      <c r="BJ697" s="35"/>
      <c r="BK697" s="35"/>
      <c r="BL697" s="35"/>
      <c r="BT697" s="35"/>
      <c r="BU697" s="35"/>
      <c r="BV697" s="35"/>
      <c r="BW697" s="35"/>
    </row>
    <row r="698" spans="60:75" ht="15.75" customHeight="1">
      <c r="BH698" s="35"/>
      <c r="BI698" s="35"/>
      <c r="BJ698" s="35"/>
      <c r="BK698" s="35"/>
      <c r="BL698" s="35"/>
      <c r="BT698" s="35"/>
      <c r="BU698" s="35"/>
      <c r="BV698" s="35"/>
      <c r="BW698" s="35"/>
    </row>
    <row r="699" spans="60:75" ht="15.75" customHeight="1">
      <c r="BH699" s="35"/>
      <c r="BI699" s="35"/>
      <c r="BJ699" s="35"/>
      <c r="BK699" s="35"/>
      <c r="BL699" s="35"/>
      <c r="BT699" s="35"/>
      <c r="BU699" s="35"/>
      <c r="BV699" s="35"/>
      <c r="BW699" s="35"/>
    </row>
    <row r="700" spans="60:75" ht="15.75" customHeight="1">
      <c r="BH700" s="35"/>
      <c r="BI700" s="35"/>
      <c r="BJ700" s="35"/>
      <c r="BK700" s="35"/>
      <c r="BL700" s="35"/>
      <c r="BT700" s="35"/>
      <c r="BU700" s="35"/>
      <c r="BV700" s="35"/>
      <c r="BW700" s="35"/>
    </row>
    <row r="701" spans="60:75" ht="15.75" customHeight="1">
      <c r="BH701" s="35"/>
      <c r="BI701" s="35"/>
      <c r="BJ701" s="35"/>
      <c r="BK701" s="35"/>
      <c r="BL701" s="35"/>
      <c r="BT701" s="35"/>
      <c r="BU701" s="35"/>
      <c r="BV701" s="35"/>
      <c r="BW701" s="35"/>
    </row>
    <row r="702" spans="60:75" ht="15.75" customHeight="1">
      <c r="BH702" s="35"/>
      <c r="BI702" s="35"/>
      <c r="BJ702" s="35"/>
      <c r="BK702" s="35"/>
      <c r="BL702" s="35"/>
      <c r="BT702" s="35"/>
      <c r="BU702" s="35"/>
      <c r="BV702" s="35"/>
      <c r="BW702" s="35"/>
    </row>
    <row r="703" spans="60:75" ht="15.75" customHeight="1">
      <c r="BH703" s="35"/>
      <c r="BI703" s="35"/>
      <c r="BJ703" s="35"/>
      <c r="BK703" s="35"/>
      <c r="BL703" s="35"/>
      <c r="BT703" s="35"/>
      <c r="BU703" s="35"/>
      <c r="BV703" s="35"/>
      <c r="BW703" s="35"/>
    </row>
    <row r="704" spans="60:75" ht="15.75" customHeight="1">
      <c r="BH704" s="35"/>
      <c r="BI704" s="35"/>
      <c r="BJ704" s="35"/>
      <c r="BK704" s="35"/>
      <c r="BL704" s="35"/>
      <c r="BT704" s="35"/>
      <c r="BU704" s="35"/>
      <c r="BV704" s="35"/>
      <c r="BW704" s="35"/>
    </row>
    <row r="705" spans="60:75" ht="15.75" customHeight="1">
      <c r="BH705" s="35"/>
      <c r="BI705" s="35"/>
      <c r="BJ705" s="35"/>
      <c r="BK705" s="35"/>
      <c r="BL705" s="35"/>
      <c r="BT705" s="35"/>
      <c r="BU705" s="35"/>
      <c r="BV705" s="35"/>
      <c r="BW705" s="35"/>
    </row>
    <row r="706" spans="60:75" ht="15.75" customHeight="1">
      <c r="BH706" s="35"/>
      <c r="BI706" s="35"/>
      <c r="BJ706" s="35"/>
      <c r="BK706" s="35"/>
      <c r="BL706" s="35"/>
      <c r="BT706" s="35"/>
      <c r="BU706" s="35"/>
      <c r="BV706" s="35"/>
      <c r="BW706" s="35"/>
    </row>
    <row r="707" spans="60:75" ht="15.75" customHeight="1">
      <c r="BH707" s="35"/>
      <c r="BI707" s="35"/>
      <c r="BJ707" s="35"/>
      <c r="BK707" s="35"/>
      <c r="BL707" s="35"/>
      <c r="BT707" s="35"/>
      <c r="BU707" s="35"/>
      <c r="BV707" s="35"/>
      <c r="BW707" s="35"/>
    </row>
    <row r="708" spans="60:75" ht="15.75" customHeight="1">
      <c r="BH708" s="35"/>
      <c r="BI708" s="35"/>
      <c r="BJ708" s="35"/>
      <c r="BK708" s="35"/>
      <c r="BL708" s="35"/>
      <c r="BT708" s="35"/>
      <c r="BU708" s="35"/>
      <c r="BV708" s="35"/>
      <c r="BW708" s="35"/>
    </row>
    <row r="709" spans="60:75" ht="15.75" customHeight="1">
      <c r="BH709" s="35"/>
      <c r="BI709" s="35"/>
      <c r="BJ709" s="35"/>
      <c r="BK709" s="35"/>
      <c r="BL709" s="35"/>
      <c r="BT709" s="35"/>
      <c r="BU709" s="35"/>
      <c r="BV709" s="35"/>
      <c r="BW709" s="35"/>
    </row>
    <row r="710" spans="60:75" ht="15.75" customHeight="1">
      <c r="BH710" s="35"/>
      <c r="BI710" s="35"/>
      <c r="BJ710" s="35"/>
      <c r="BK710" s="35"/>
      <c r="BL710" s="35"/>
      <c r="BT710" s="35"/>
      <c r="BU710" s="35"/>
      <c r="BV710" s="35"/>
      <c r="BW710" s="35"/>
    </row>
    <row r="711" spans="60:75" ht="15.75" customHeight="1">
      <c r="BH711" s="35"/>
      <c r="BI711" s="35"/>
      <c r="BJ711" s="35"/>
      <c r="BK711" s="35"/>
      <c r="BL711" s="35"/>
      <c r="BT711" s="35"/>
      <c r="BU711" s="35"/>
      <c r="BV711" s="35"/>
      <c r="BW711" s="35"/>
    </row>
    <row r="712" spans="60:75" ht="15.75" customHeight="1">
      <c r="BH712" s="35"/>
      <c r="BI712" s="35"/>
      <c r="BJ712" s="35"/>
      <c r="BK712" s="35"/>
      <c r="BL712" s="35"/>
      <c r="BT712" s="35"/>
      <c r="BU712" s="35"/>
      <c r="BV712" s="35"/>
      <c r="BW712" s="35"/>
    </row>
    <row r="713" spans="60:75" ht="15.75" customHeight="1">
      <c r="BH713" s="35"/>
      <c r="BI713" s="35"/>
      <c r="BJ713" s="35"/>
      <c r="BK713" s="35"/>
      <c r="BL713" s="35"/>
      <c r="BT713" s="35"/>
      <c r="BU713" s="35"/>
      <c r="BV713" s="35"/>
      <c r="BW713" s="35"/>
    </row>
    <row r="714" spans="60:75" ht="15.75" customHeight="1">
      <c r="BH714" s="35"/>
      <c r="BI714" s="35"/>
      <c r="BJ714" s="35"/>
      <c r="BK714" s="35"/>
      <c r="BL714" s="35"/>
      <c r="BT714" s="35"/>
      <c r="BU714" s="35"/>
      <c r="BV714" s="35"/>
      <c r="BW714" s="35"/>
    </row>
    <row r="715" spans="60:75" ht="15.75" customHeight="1">
      <c r="BH715" s="35"/>
      <c r="BI715" s="35"/>
      <c r="BJ715" s="35"/>
      <c r="BK715" s="35"/>
      <c r="BL715" s="35"/>
      <c r="BT715" s="35"/>
      <c r="BU715" s="35"/>
      <c r="BV715" s="35"/>
      <c r="BW715" s="35"/>
    </row>
    <row r="716" spans="60:75" ht="15.75" customHeight="1">
      <c r="BH716" s="35"/>
      <c r="BI716" s="35"/>
      <c r="BJ716" s="35"/>
      <c r="BK716" s="35"/>
      <c r="BL716" s="35"/>
      <c r="BT716" s="35"/>
      <c r="BU716" s="35"/>
      <c r="BV716" s="35"/>
      <c r="BW716" s="35"/>
    </row>
    <row r="717" spans="60:75" ht="15.75" customHeight="1">
      <c r="BH717" s="35"/>
      <c r="BI717" s="35"/>
      <c r="BJ717" s="35"/>
      <c r="BK717" s="35"/>
      <c r="BL717" s="35"/>
      <c r="BT717" s="35"/>
      <c r="BU717" s="35"/>
      <c r="BV717" s="35"/>
      <c r="BW717" s="35"/>
    </row>
    <row r="718" spans="60:75" ht="15.75" customHeight="1">
      <c r="BH718" s="35"/>
      <c r="BI718" s="35"/>
      <c r="BJ718" s="35"/>
      <c r="BK718" s="35"/>
      <c r="BL718" s="35"/>
      <c r="BT718" s="35"/>
      <c r="BU718" s="35"/>
      <c r="BV718" s="35"/>
      <c r="BW718" s="35"/>
    </row>
    <row r="719" spans="60:75" ht="15.75" customHeight="1">
      <c r="BH719" s="35"/>
      <c r="BI719" s="35"/>
      <c r="BJ719" s="35"/>
      <c r="BK719" s="35"/>
      <c r="BL719" s="35"/>
      <c r="BT719" s="35"/>
      <c r="BU719" s="35"/>
      <c r="BV719" s="35"/>
      <c r="BW719" s="35"/>
    </row>
    <row r="720" spans="60:75" ht="15.75" customHeight="1">
      <c r="BH720" s="35"/>
      <c r="BI720" s="35"/>
      <c r="BJ720" s="35"/>
      <c r="BK720" s="35"/>
      <c r="BL720" s="35"/>
      <c r="BT720" s="35"/>
      <c r="BU720" s="35"/>
      <c r="BV720" s="35"/>
      <c r="BW720" s="35"/>
    </row>
    <row r="721" spans="60:75" ht="15.75" customHeight="1">
      <c r="BH721" s="35"/>
      <c r="BI721" s="35"/>
      <c r="BJ721" s="35"/>
      <c r="BK721" s="35"/>
      <c r="BL721" s="35"/>
      <c r="BT721" s="35"/>
      <c r="BU721" s="35"/>
      <c r="BV721" s="35"/>
      <c r="BW721" s="35"/>
    </row>
    <row r="722" spans="60:75" ht="15.75" customHeight="1">
      <c r="BH722" s="35"/>
      <c r="BI722" s="35"/>
      <c r="BJ722" s="35"/>
      <c r="BK722" s="35"/>
      <c r="BL722" s="35"/>
      <c r="BT722" s="35"/>
      <c r="BU722" s="35"/>
      <c r="BV722" s="35"/>
      <c r="BW722" s="35"/>
    </row>
    <row r="723" spans="60:75" ht="15.75" customHeight="1">
      <c r="BH723" s="35"/>
      <c r="BI723" s="35"/>
      <c r="BJ723" s="35"/>
      <c r="BK723" s="35"/>
      <c r="BL723" s="35"/>
      <c r="BT723" s="35"/>
      <c r="BU723" s="35"/>
      <c r="BV723" s="35"/>
      <c r="BW723" s="35"/>
    </row>
    <row r="724" spans="60:75" ht="15.75" customHeight="1">
      <c r="BH724" s="35"/>
      <c r="BI724" s="35"/>
      <c r="BJ724" s="35"/>
      <c r="BK724" s="35"/>
      <c r="BL724" s="35"/>
      <c r="BT724" s="35"/>
      <c r="BU724" s="35"/>
      <c r="BV724" s="35"/>
      <c r="BW724" s="35"/>
    </row>
    <row r="725" spans="60:75" ht="15.75" customHeight="1">
      <c r="BH725" s="35"/>
      <c r="BI725" s="35"/>
      <c r="BJ725" s="35"/>
      <c r="BK725" s="35"/>
      <c r="BL725" s="35"/>
      <c r="BT725" s="35"/>
      <c r="BU725" s="35"/>
      <c r="BV725" s="35"/>
      <c r="BW725" s="35"/>
    </row>
    <row r="726" spans="60:75" ht="15.75" customHeight="1">
      <c r="BH726" s="35"/>
      <c r="BI726" s="35"/>
      <c r="BJ726" s="35"/>
      <c r="BK726" s="35"/>
      <c r="BL726" s="35"/>
      <c r="BT726" s="35"/>
      <c r="BU726" s="35"/>
      <c r="BV726" s="35"/>
      <c r="BW726" s="35"/>
    </row>
    <row r="727" spans="60:75" ht="15.75" customHeight="1">
      <c r="BH727" s="35"/>
      <c r="BI727" s="35"/>
      <c r="BJ727" s="35"/>
      <c r="BK727" s="35"/>
      <c r="BL727" s="35"/>
      <c r="BT727" s="35"/>
      <c r="BU727" s="35"/>
      <c r="BV727" s="35"/>
      <c r="BW727" s="35"/>
    </row>
    <row r="728" spans="60:75" ht="15.75" customHeight="1">
      <c r="BH728" s="35"/>
      <c r="BI728" s="35"/>
      <c r="BJ728" s="35"/>
      <c r="BK728" s="35"/>
      <c r="BL728" s="35"/>
      <c r="BT728" s="35"/>
      <c r="BU728" s="35"/>
      <c r="BV728" s="35"/>
      <c r="BW728" s="35"/>
    </row>
    <row r="729" spans="60:75" ht="15.75" customHeight="1">
      <c r="BH729" s="35"/>
      <c r="BI729" s="35"/>
      <c r="BJ729" s="35"/>
      <c r="BK729" s="35"/>
      <c r="BL729" s="35"/>
      <c r="BT729" s="35"/>
      <c r="BU729" s="35"/>
      <c r="BV729" s="35"/>
      <c r="BW729" s="35"/>
    </row>
    <row r="730" spans="60:75" ht="15.75" customHeight="1">
      <c r="BH730" s="35"/>
      <c r="BI730" s="35"/>
      <c r="BJ730" s="35"/>
      <c r="BK730" s="35"/>
      <c r="BL730" s="35"/>
      <c r="BT730" s="35"/>
      <c r="BU730" s="35"/>
      <c r="BV730" s="35"/>
      <c r="BW730" s="35"/>
    </row>
    <row r="731" spans="60:75" ht="15.75" customHeight="1">
      <c r="BH731" s="35"/>
      <c r="BI731" s="35"/>
      <c r="BJ731" s="35"/>
      <c r="BK731" s="35"/>
      <c r="BL731" s="35"/>
      <c r="BT731" s="35"/>
      <c r="BU731" s="35"/>
      <c r="BV731" s="35"/>
      <c r="BW731" s="35"/>
    </row>
    <row r="732" spans="60:75" ht="15.75" customHeight="1">
      <c r="BH732" s="35"/>
      <c r="BI732" s="35"/>
      <c r="BJ732" s="35"/>
      <c r="BK732" s="35"/>
      <c r="BL732" s="35"/>
      <c r="BT732" s="35"/>
      <c r="BU732" s="35"/>
      <c r="BV732" s="35"/>
      <c r="BW732" s="35"/>
    </row>
    <row r="733" spans="60:75" ht="15.75" customHeight="1">
      <c r="BH733" s="35"/>
      <c r="BI733" s="35"/>
      <c r="BJ733" s="35"/>
      <c r="BK733" s="35"/>
      <c r="BL733" s="35"/>
      <c r="BT733" s="35"/>
      <c r="BU733" s="35"/>
      <c r="BV733" s="35"/>
      <c r="BW733" s="35"/>
    </row>
    <row r="734" spans="60:75" ht="15.75" customHeight="1">
      <c r="BH734" s="35"/>
      <c r="BI734" s="35"/>
      <c r="BJ734" s="35"/>
      <c r="BK734" s="35"/>
      <c r="BL734" s="35"/>
      <c r="BT734" s="35"/>
      <c r="BU734" s="35"/>
      <c r="BV734" s="35"/>
      <c r="BW734" s="35"/>
    </row>
    <row r="735" spans="60:75" ht="15.75" customHeight="1">
      <c r="BH735" s="35"/>
      <c r="BI735" s="35"/>
      <c r="BJ735" s="35"/>
      <c r="BK735" s="35"/>
      <c r="BL735" s="35"/>
      <c r="BT735" s="35"/>
      <c r="BU735" s="35"/>
      <c r="BV735" s="35"/>
      <c r="BW735" s="35"/>
    </row>
    <row r="736" spans="60:75" ht="15.75" customHeight="1">
      <c r="BH736" s="35"/>
      <c r="BI736" s="35"/>
      <c r="BJ736" s="35"/>
      <c r="BK736" s="35"/>
      <c r="BL736" s="35"/>
      <c r="BT736" s="35"/>
      <c r="BU736" s="35"/>
      <c r="BV736" s="35"/>
      <c r="BW736" s="35"/>
    </row>
    <row r="737" spans="60:75" ht="15.75" customHeight="1">
      <c r="BH737" s="35"/>
      <c r="BI737" s="35"/>
      <c r="BJ737" s="35"/>
      <c r="BK737" s="35"/>
      <c r="BL737" s="35"/>
      <c r="BT737" s="35"/>
      <c r="BU737" s="35"/>
      <c r="BV737" s="35"/>
      <c r="BW737" s="35"/>
    </row>
    <row r="738" spans="60:75" ht="15.75" customHeight="1">
      <c r="BH738" s="35"/>
      <c r="BI738" s="35"/>
      <c r="BJ738" s="35"/>
      <c r="BK738" s="35"/>
      <c r="BL738" s="35"/>
      <c r="BT738" s="35"/>
      <c r="BU738" s="35"/>
      <c r="BV738" s="35"/>
      <c r="BW738" s="35"/>
    </row>
    <row r="739" spans="60:75" ht="15.75" customHeight="1">
      <c r="BH739" s="35"/>
      <c r="BI739" s="35"/>
      <c r="BJ739" s="35"/>
      <c r="BK739" s="35"/>
      <c r="BL739" s="35"/>
      <c r="BT739" s="35"/>
      <c r="BU739" s="35"/>
      <c r="BV739" s="35"/>
      <c r="BW739" s="35"/>
    </row>
    <row r="740" spans="60:75" ht="15.75" customHeight="1">
      <c r="BH740" s="35"/>
      <c r="BI740" s="35"/>
      <c r="BJ740" s="35"/>
      <c r="BK740" s="35"/>
      <c r="BL740" s="35"/>
      <c r="BT740" s="35"/>
      <c r="BU740" s="35"/>
      <c r="BV740" s="35"/>
      <c r="BW740" s="35"/>
    </row>
    <row r="741" spans="60:75" ht="15.75" customHeight="1">
      <c r="BH741" s="35"/>
      <c r="BI741" s="35"/>
      <c r="BJ741" s="35"/>
      <c r="BK741" s="35"/>
      <c r="BL741" s="35"/>
      <c r="BT741" s="35"/>
      <c r="BU741" s="35"/>
      <c r="BV741" s="35"/>
      <c r="BW741" s="35"/>
    </row>
    <row r="742" spans="60:75" ht="15.75" customHeight="1">
      <c r="BH742" s="35"/>
      <c r="BI742" s="35"/>
      <c r="BJ742" s="35"/>
      <c r="BK742" s="35"/>
      <c r="BL742" s="35"/>
      <c r="BT742" s="35"/>
      <c r="BU742" s="35"/>
      <c r="BV742" s="35"/>
      <c r="BW742" s="35"/>
    </row>
    <row r="743" spans="60:75" ht="15.75" customHeight="1">
      <c r="BH743" s="35"/>
      <c r="BI743" s="35"/>
      <c r="BJ743" s="35"/>
      <c r="BK743" s="35"/>
      <c r="BL743" s="35"/>
      <c r="BT743" s="35"/>
      <c r="BU743" s="35"/>
      <c r="BV743" s="35"/>
      <c r="BW743" s="35"/>
    </row>
    <row r="744" spans="60:75" ht="15.75" customHeight="1">
      <c r="BH744" s="35"/>
      <c r="BI744" s="35"/>
      <c r="BJ744" s="35"/>
      <c r="BK744" s="35"/>
      <c r="BL744" s="35"/>
      <c r="BT744" s="35"/>
      <c r="BU744" s="35"/>
      <c r="BV744" s="35"/>
      <c r="BW744" s="35"/>
    </row>
    <row r="745" spans="60:75" ht="15.75" customHeight="1">
      <c r="BH745" s="35"/>
      <c r="BI745" s="35"/>
      <c r="BJ745" s="35"/>
      <c r="BK745" s="35"/>
      <c r="BL745" s="35"/>
      <c r="BT745" s="35"/>
      <c r="BU745" s="35"/>
      <c r="BV745" s="35"/>
      <c r="BW745" s="35"/>
    </row>
    <row r="746" spans="60:75" ht="15.75" customHeight="1">
      <c r="BH746" s="35"/>
      <c r="BI746" s="35"/>
      <c r="BJ746" s="35"/>
      <c r="BK746" s="35"/>
      <c r="BL746" s="35"/>
      <c r="BT746" s="35"/>
      <c r="BU746" s="35"/>
      <c r="BV746" s="35"/>
      <c r="BW746" s="35"/>
    </row>
    <row r="747" spans="60:75" ht="15.75" customHeight="1">
      <c r="BH747" s="35"/>
      <c r="BI747" s="35"/>
      <c r="BJ747" s="35"/>
      <c r="BK747" s="35"/>
      <c r="BL747" s="35"/>
      <c r="BT747" s="35"/>
      <c r="BU747" s="35"/>
      <c r="BV747" s="35"/>
      <c r="BW747" s="35"/>
    </row>
    <row r="748" spans="60:75" ht="15.75" customHeight="1">
      <c r="BH748" s="35"/>
      <c r="BI748" s="35"/>
      <c r="BJ748" s="35"/>
      <c r="BK748" s="35"/>
      <c r="BL748" s="35"/>
      <c r="BT748" s="35"/>
      <c r="BU748" s="35"/>
      <c r="BV748" s="35"/>
      <c r="BW748" s="35"/>
    </row>
    <row r="749" spans="60:75" ht="15.75" customHeight="1">
      <c r="BH749" s="35"/>
      <c r="BI749" s="35"/>
      <c r="BJ749" s="35"/>
      <c r="BK749" s="35"/>
      <c r="BL749" s="35"/>
      <c r="BT749" s="35"/>
      <c r="BU749" s="35"/>
      <c r="BV749" s="35"/>
      <c r="BW749" s="35"/>
    </row>
    <row r="750" spans="60:75" ht="15.75" customHeight="1">
      <c r="BH750" s="35"/>
      <c r="BI750" s="35"/>
      <c r="BJ750" s="35"/>
      <c r="BK750" s="35"/>
      <c r="BL750" s="35"/>
      <c r="BT750" s="35"/>
      <c r="BU750" s="35"/>
      <c r="BV750" s="35"/>
      <c r="BW750" s="35"/>
    </row>
    <row r="751" spans="60:75" ht="15.75" customHeight="1">
      <c r="BH751" s="35"/>
      <c r="BI751" s="35"/>
      <c r="BJ751" s="35"/>
      <c r="BK751" s="35"/>
      <c r="BL751" s="35"/>
      <c r="BT751" s="35"/>
      <c r="BU751" s="35"/>
      <c r="BV751" s="35"/>
      <c r="BW751" s="35"/>
    </row>
    <row r="752" spans="60:75" ht="15.75" customHeight="1">
      <c r="BH752" s="35"/>
      <c r="BI752" s="35"/>
      <c r="BJ752" s="35"/>
      <c r="BK752" s="35"/>
      <c r="BL752" s="35"/>
      <c r="BT752" s="35"/>
      <c r="BU752" s="35"/>
      <c r="BV752" s="35"/>
      <c r="BW752" s="35"/>
    </row>
    <row r="753" spans="60:75" ht="15.75" customHeight="1">
      <c r="BH753" s="35"/>
      <c r="BI753" s="35"/>
      <c r="BJ753" s="35"/>
      <c r="BK753" s="35"/>
      <c r="BL753" s="35"/>
      <c r="BT753" s="35"/>
      <c r="BU753" s="35"/>
      <c r="BV753" s="35"/>
      <c r="BW753" s="35"/>
    </row>
    <row r="754" spans="60:75" ht="15.75" customHeight="1">
      <c r="BH754" s="35"/>
      <c r="BI754" s="35"/>
      <c r="BJ754" s="35"/>
      <c r="BK754" s="35"/>
      <c r="BL754" s="35"/>
      <c r="BT754" s="35"/>
      <c r="BU754" s="35"/>
      <c r="BV754" s="35"/>
      <c r="BW754" s="35"/>
    </row>
    <row r="755" spans="60:75" ht="15.75" customHeight="1">
      <c r="BH755" s="35"/>
      <c r="BI755" s="35"/>
      <c r="BJ755" s="35"/>
      <c r="BK755" s="35"/>
      <c r="BL755" s="35"/>
      <c r="BT755" s="35"/>
      <c r="BU755" s="35"/>
      <c r="BV755" s="35"/>
      <c r="BW755" s="35"/>
    </row>
    <row r="756" spans="60:75" ht="15.75" customHeight="1">
      <c r="BH756" s="35"/>
      <c r="BI756" s="35"/>
      <c r="BJ756" s="35"/>
      <c r="BK756" s="35"/>
      <c r="BL756" s="35"/>
      <c r="BT756" s="35"/>
      <c r="BU756" s="35"/>
      <c r="BV756" s="35"/>
      <c r="BW756" s="35"/>
    </row>
    <row r="757" spans="60:75" ht="15.75" customHeight="1">
      <c r="BH757" s="35"/>
      <c r="BI757" s="35"/>
      <c r="BJ757" s="35"/>
      <c r="BK757" s="35"/>
      <c r="BL757" s="35"/>
      <c r="BT757" s="35"/>
      <c r="BU757" s="35"/>
      <c r="BV757" s="35"/>
      <c r="BW757" s="35"/>
    </row>
    <row r="758" spans="60:75" ht="15.75" customHeight="1">
      <c r="BH758" s="35"/>
      <c r="BI758" s="35"/>
      <c r="BJ758" s="35"/>
      <c r="BK758" s="35"/>
      <c r="BL758" s="35"/>
      <c r="BT758" s="35"/>
      <c r="BU758" s="35"/>
      <c r="BV758" s="35"/>
      <c r="BW758" s="35"/>
    </row>
    <row r="759" spans="60:75" ht="15.75" customHeight="1">
      <c r="BH759" s="35"/>
      <c r="BI759" s="35"/>
      <c r="BJ759" s="35"/>
      <c r="BK759" s="35"/>
      <c r="BL759" s="35"/>
      <c r="BT759" s="35"/>
      <c r="BU759" s="35"/>
      <c r="BV759" s="35"/>
      <c r="BW759" s="35"/>
    </row>
    <row r="760" spans="60:75" ht="15.75" customHeight="1">
      <c r="BH760" s="35"/>
      <c r="BI760" s="35"/>
      <c r="BJ760" s="35"/>
      <c r="BK760" s="35"/>
      <c r="BL760" s="35"/>
      <c r="BT760" s="35"/>
      <c r="BU760" s="35"/>
      <c r="BV760" s="35"/>
      <c r="BW760" s="35"/>
    </row>
    <row r="761" spans="60:75" ht="15.75" customHeight="1">
      <c r="BH761" s="35"/>
      <c r="BI761" s="35"/>
      <c r="BJ761" s="35"/>
      <c r="BK761" s="35"/>
      <c r="BL761" s="35"/>
      <c r="BT761" s="35"/>
      <c r="BU761" s="35"/>
      <c r="BV761" s="35"/>
      <c r="BW761" s="35"/>
    </row>
    <row r="762" spans="60:75" ht="15.75" customHeight="1">
      <c r="BH762" s="35"/>
      <c r="BI762" s="35"/>
      <c r="BJ762" s="35"/>
      <c r="BK762" s="35"/>
      <c r="BL762" s="35"/>
      <c r="BT762" s="35"/>
      <c r="BU762" s="35"/>
      <c r="BV762" s="35"/>
      <c r="BW762" s="35"/>
    </row>
    <row r="763" spans="60:75" ht="15.75" customHeight="1">
      <c r="BH763" s="35"/>
      <c r="BI763" s="35"/>
      <c r="BJ763" s="35"/>
      <c r="BK763" s="35"/>
      <c r="BL763" s="35"/>
      <c r="BT763" s="35"/>
      <c r="BU763" s="35"/>
      <c r="BV763" s="35"/>
      <c r="BW763" s="35"/>
    </row>
    <row r="764" spans="60:75" ht="15.75" customHeight="1">
      <c r="BH764" s="35"/>
      <c r="BI764" s="35"/>
      <c r="BJ764" s="35"/>
      <c r="BK764" s="35"/>
      <c r="BL764" s="35"/>
      <c r="BT764" s="35"/>
      <c r="BU764" s="35"/>
      <c r="BV764" s="35"/>
      <c r="BW764" s="35"/>
    </row>
    <row r="765" spans="60:75" ht="15.75" customHeight="1">
      <c r="BH765" s="35"/>
      <c r="BI765" s="35"/>
      <c r="BJ765" s="35"/>
      <c r="BK765" s="35"/>
      <c r="BL765" s="35"/>
      <c r="BT765" s="35"/>
      <c r="BU765" s="35"/>
      <c r="BV765" s="35"/>
      <c r="BW765" s="35"/>
    </row>
    <row r="766" spans="60:75" ht="15.75" customHeight="1">
      <c r="BH766" s="35"/>
      <c r="BI766" s="35"/>
      <c r="BJ766" s="35"/>
      <c r="BK766" s="35"/>
      <c r="BL766" s="35"/>
      <c r="BT766" s="35"/>
      <c r="BU766" s="35"/>
      <c r="BV766" s="35"/>
      <c r="BW766" s="35"/>
    </row>
    <row r="767" spans="60:75" ht="15.75" customHeight="1">
      <c r="BH767" s="35"/>
      <c r="BI767" s="35"/>
      <c r="BJ767" s="35"/>
      <c r="BK767" s="35"/>
      <c r="BL767" s="35"/>
      <c r="BT767" s="35"/>
      <c r="BU767" s="35"/>
      <c r="BV767" s="35"/>
      <c r="BW767" s="35"/>
    </row>
    <row r="768" spans="60:75" ht="15.75" customHeight="1">
      <c r="BH768" s="35"/>
      <c r="BI768" s="35"/>
      <c r="BJ768" s="35"/>
      <c r="BK768" s="35"/>
      <c r="BL768" s="35"/>
      <c r="BT768" s="35"/>
      <c r="BU768" s="35"/>
      <c r="BV768" s="35"/>
      <c r="BW768" s="35"/>
    </row>
    <row r="769" spans="60:75" ht="15.75" customHeight="1">
      <c r="BH769" s="35"/>
      <c r="BI769" s="35"/>
      <c r="BJ769" s="35"/>
      <c r="BK769" s="35"/>
      <c r="BL769" s="35"/>
      <c r="BT769" s="35"/>
      <c r="BU769" s="35"/>
      <c r="BV769" s="35"/>
      <c r="BW769" s="35"/>
    </row>
    <row r="770" spans="60:75" ht="15.75" customHeight="1">
      <c r="BH770" s="35"/>
      <c r="BI770" s="35"/>
      <c r="BJ770" s="35"/>
      <c r="BK770" s="35"/>
      <c r="BL770" s="35"/>
      <c r="BT770" s="35"/>
      <c r="BU770" s="35"/>
      <c r="BV770" s="35"/>
      <c r="BW770" s="35"/>
    </row>
    <row r="771" spans="60:75" ht="15.75" customHeight="1">
      <c r="BH771" s="35"/>
      <c r="BI771" s="35"/>
      <c r="BJ771" s="35"/>
      <c r="BK771" s="35"/>
      <c r="BL771" s="35"/>
      <c r="BT771" s="35"/>
      <c r="BU771" s="35"/>
      <c r="BV771" s="35"/>
      <c r="BW771" s="35"/>
    </row>
    <row r="772" spans="60:75" ht="15.75" customHeight="1">
      <c r="BH772" s="35"/>
      <c r="BI772" s="35"/>
      <c r="BJ772" s="35"/>
      <c r="BK772" s="35"/>
      <c r="BL772" s="35"/>
      <c r="BT772" s="35"/>
      <c r="BU772" s="35"/>
      <c r="BV772" s="35"/>
      <c r="BW772" s="35"/>
    </row>
    <row r="773" spans="60:75" ht="15.75" customHeight="1">
      <c r="BH773" s="35"/>
      <c r="BI773" s="35"/>
      <c r="BJ773" s="35"/>
      <c r="BK773" s="35"/>
      <c r="BL773" s="35"/>
      <c r="BT773" s="35"/>
      <c r="BU773" s="35"/>
      <c r="BV773" s="35"/>
      <c r="BW773" s="35"/>
    </row>
    <row r="774" spans="60:75" ht="15.75" customHeight="1">
      <c r="BH774" s="35"/>
      <c r="BI774" s="35"/>
      <c r="BJ774" s="35"/>
      <c r="BK774" s="35"/>
      <c r="BL774" s="35"/>
      <c r="BT774" s="35"/>
      <c r="BU774" s="35"/>
      <c r="BV774" s="35"/>
      <c r="BW774" s="35"/>
    </row>
    <row r="775" spans="60:75" ht="15.75" customHeight="1">
      <c r="BH775" s="35"/>
      <c r="BI775" s="35"/>
      <c r="BJ775" s="35"/>
      <c r="BK775" s="35"/>
      <c r="BL775" s="35"/>
      <c r="BT775" s="35"/>
      <c r="BU775" s="35"/>
      <c r="BV775" s="35"/>
      <c r="BW775" s="35"/>
    </row>
    <row r="776" spans="60:75" ht="15.75" customHeight="1">
      <c r="BH776" s="35"/>
      <c r="BI776" s="35"/>
      <c r="BJ776" s="35"/>
      <c r="BK776" s="35"/>
      <c r="BL776" s="35"/>
      <c r="BT776" s="35"/>
      <c r="BU776" s="35"/>
      <c r="BV776" s="35"/>
      <c r="BW776" s="35"/>
    </row>
    <row r="777" spans="60:75" ht="15.75" customHeight="1">
      <c r="BH777" s="35"/>
      <c r="BI777" s="35"/>
      <c r="BJ777" s="35"/>
      <c r="BK777" s="35"/>
      <c r="BL777" s="35"/>
      <c r="BT777" s="35"/>
      <c r="BU777" s="35"/>
      <c r="BV777" s="35"/>
      <c r="BW777" s="35"/>
    </row>
    <row r="778" spans="60:75" ht="15.75" customHeight="1">
      <c r="BH778" s="35"/>
      <c r="BI778" s="35"/>
      <c r="BJ778" s="35"/>
      <c r="BK778" s="35"/>
      <c r="BL778" s="35"/>
      <c r="BT778" s="35"/>
      <c r="BU778" s="35"/>
      <c r="BV778" s="35"/>
      <c r="BW778" s="35"/>
    </row>
    <row r="779" spans="60:75" ht="15.75" customHeight="1">
      <c r="BH779" s="35"/>
      <c r="BI779" s="35"/>
      <c r="BJ779" s="35"/>
      <c r="BK779" s="35"/>
      <c r="BL779" s="35"/>
      <c r="BT779" s="35"/>
      <c r="BU779" s="35"/>
      <c r="BV779" s="35"/>
      <c r="BW779" s="35"/>
    </row>
    <row r="780" spans="60:75" ht="15.75" customHeight="1">
      <c r="BH780" s="35"/>
      <c r="BI780" s="35"/>
      <c r="BJ780" s="35"/>
      <c r="BK780" s="35"/>
      <c r="BL780" s="35"/>
      <c r="BT780" s="35"/>
      <c r="BU780" s="35"/>
      <c r="BV780" s="35"/>
      <c r="BW780" s="35"/>
    </row>
    <row r="781" spans="60:75" ht="15.75" customHeight="1">
      <c r="BH781" s="35"/>
      <c r="BI781" s="35"/>
      <c r="BJ781" s="35"/>
      <c r="BK781" s="35"/>
      <c r="BL781" s="35"/>
      <c r="BT781" s="35"/>
      <c r="BU781" s="35"/>
      <c r="BV781" s="35"/>
      <c r="BW781" s="35"/>
    </row>
    <row r="782" spans="60:75" ht="15.75" customHeight="1">
      <c r="BH782" s="35"/>
      <c r="BI782" s="35"/>
      <c r="BJ782" s="35"/>
      <c r="BK782" s="35"/>
      <c r="BL782" s="35"/>
      <c r="BT782" s="35"/>
      <c r="BU782" s="35"/>
      <c r="BV782" s="35"/>
      <c r="BW782" s="35"/>
    </row>
    <row r="783" spans="60:75" ht="15.75" customHeight="1">
      <c r="BH783" s="35"/>
      <c r="BI783" s="35"/>
      <c r="BJ783" s="35"/>
      <c r="BK783" s="35"/>
      <c r="BL783" s="35"/>
      <c r="BT783" s="35"/>
      <c r="BU783" s="35"/>
      <c r="BV783" s="35"/>
      <c r="BW783" s="35"/>
    </row>
    <row r="784" spans="60:75" ht="15.75" customHeight="1">
      <c r="BH784" s="35"/>
      <c r="BI784" s="35"/>
      <c r="BJ784" s="35"/>
      <c r="BK784" s="35"/>
      <c r="BL784" s="35"/>
      <c r="BT784" s="35"/>
      <c r="BU784" s="35"/>
      <c r="BV784" s="35"/>
      <c r="BW784" s="35"/>
    </row>
    <row r="785" spans="60:75" ht="15.75" customHeight="1">
      <c r="BH785" s="35"/>
      <c r="BI785" s="35"/>
      <c r="BJ785" s="35"/>
      <c r="BK785" s="35"/>
      <c r="BL785" s="35"/>
      <c r="BT785" s="35"/>
      <c r="BU785" s="35"/>
      <c r="BV785" s="35"/>
      <c r="BW785" s="35"/>
    </row>
    <row r="786" spans="60:75" ht="15.75" customHeight="1">
      <c r="BH786" s="35"/>
      <c r="BI786" s="35"/>
      <c r="BJ786" s="35"/>
      <c r="BK786" s="35"/>
      <c r="BL786" s="35"/>
      <c r="BT786" s="35"/>
      <c r="BU786" s="35"/>
      <c r="BV786" s="35"/>
      <c r="BW786" s="35"/>
    </row>
    <row r="787" spans="60:75" ht="15.75" customHeight="1">
      <c r="BH787" s="35"/>
      <c r="BI787" s="35"/>
      <c r="BJ787" s="35"/>
      <c r="BK787" s="35"/>
      <c r="BL787" s="35"/>
      <c r="BT787" s="35"/>
      <c r="BU787" s="35"/>
      <c r="BV787" s="35"/>
      <c r="BW787" s="35"/>
    </row>
    <row r="788" spans="60:75" ht="15.75" customHeight="1">
      <c r="BH788" s="35"/>
      <c r="BI788" s="35"/>
      <c r="BJ788" s="35"/>
      <c r="BK788" s="35"/>
      <c r="BL788" s="35"/>
      <c r="BT788" s="35"/>
      <c r="BU788" s="35"/>
      <c r="BV788" s="35"/>
      <c r="BW788" s="35"/>
    </row>
    <row r="789" spans="60:75" ht="15.75" customHeight="1">
      <c r="BH789" s="35"/>
      <c r="BI789" s="35"/>
      <c r="BJ789" s="35"/>
      <c r="BK789" s="35"/>
      <c r="BL789" s="35"/>
      <c r="BT789" s="35"/>
      <c r="BU789" s="35"/>
      <c r="BV789" s="35"/>
      <c r="BW789" s="35"/>
    </row>
    <row r="790" spans="60:75" ht="15.75" customHeight="1">
      <c r="BH790" s="35"/>
      <c r="BI790" s="35"/>
      <c r="BJ790" s="35"/>
      <c r="BK790" s="35"/>
      <c r="BL790" s="35"/>
      <c r="BT790" s="35"/>
      <c r="BU790" s="35"/>
      <c r="BV790" s="35"/>
      <c r="BW790" s="35"/>
    </row>
    <row r="791" spans="60:75" ht="15.75" customHeight="1">
      <c r="BH791" s="35"/>
      <c r="BI791" s="35"/>
      <c r="BJ791" s="35"/>
      <c r="BK791" s="35"/>
      <c r="BL791" s="35"/>
      <c r="BT791" s="35"/>
      <c r="BU791" s="35"/>
      <c r="BV791" s="35"/>
      <c r="BW791" s="35"/>
    </row>
    <row r="792" spans="60:75" ht="15.75" customHeight="1">
      <c r="BH792" s="35"/>
      <c r="BI792" s="35"/>
      <c r="BJ792" s="35"/>
      <c r="BK792" s="35"/>
      <c r="BL792" s="35"/>
      <c r="BT792" s="35"/>
      <c r="BU792" s="35"/>
      <c r="BV792" s="35"/>
      <c r="BW792" s="35"/>
    </row>
    <row r="793" spans="60:75" ht="15.75" customHeight="1">
      <c r="BH793" s="35"/>
      <c r="BI793" s="35"/>
      <c r="BJ793" s="35"/>
      <c r="BK793" s="35"/>
      <c r="BL793" s="35"/>
      <c r="BT793" s="35"/>
      <c r="BU793" s="35"/>
      <c r="BV793" s="35"/>
      <c r="BW793" s="35"/>
    </row>
    <row r="794" spans="60:75" ht="15.75" customHeight="1">
      <c r="BH794" s="35"/>
      <c r="BI794" s="35"/>
      <c r="BJ794" s="35"/>
      <c r="BK794" s="35"/>
      <c r="BL794" s="35"/>
      <c r="BT794" s="35"/>
      <c r="BU794" s="35"/>
      <c r="BV794" s="35"/>
      <c r="BW794" s="35"/>
    </row>
    <row r="795" spans="60:75" ht="15.75" customHeight="1">
      <c r="BH795" s="35"/>
      <c r="BI795" s="35"/>
      <c r="BJ795" s="35"/>
      <c r="BK795" s="35"/>
      <c r="BL795" s="35"/>
      <c r="BT795" s="35"/>
      <c r="BU795" s="35"/>
      <c r="BV795" s="35"/>
      <c r="BW795" s="35"/>
    </row>
    <row r="796" spans="60:75" ht="15.75" customHeight="1">
      <c r="BH796" s="35"/>
      <c r="BI796" s="35"/>
      <c r="BJ796" s="35"/>
      <c r="BK796" s="35"/>
      <c r="BL796" s="35"/>
      <c r="BT796" s="35"/>
      <c r="BU796" s="35"/>
      <c r="BV796" s="35"/>
      <c r="BW796" s="35"/>
    </row>
    <row r="797" spans="60:75" ht="15.75" customHeight="1">
      <c r="BH797" s="35"/>
      <c r="BI797" s="35"/>
      <c r="BJ797" s="35"/>
      <c r="BK797" s="35"/>
      <c r="BL797" s="35"/>
      <c r="BT797" s="35"/>
      <c r="BU797" s="35"/>
      <c r="BV797" s="35"/>
      <c r="BW797" s="35"/>
    </row>
    <row r="798" spans="60:75" ht="15.75" customHeight="1">
      <c r="BH798" s="35"/>
      <c r="BI798" s="35"/>
      <c r="BJ798" s="35"/>
      <c r="BK798" s="35"/>
      <c r="BL798" s="35"/>
      <c r="BT798" s="35"/>
      <c r="BU798" s="35"/>
      <c r="BV798" s="35"/>
      <c r="BW798" s="35"/>
    </row>
    <row r="799" spans="60:75" ht="15.75" customHeight="1">
      <c r="BH799" s="35"/>
      <c r="BI799" s="35"/>
      <c r="BJ799" s="35"/>
      <c r="BK799" s="35"/>
      <c r="BL799" s="35"/>
      <c r="BT799" s="35"/>
      <c r="BU799" s="35"/>
      <c r="BV799" s="35"/>
      <c r="BW799" s="35"/>
    </row>
    <row r="800" spans="60:75" ht="15.75" customHeight="1">
      <c r="BH800" s="35"/>
      <c r="BI800" s="35"/>
      <c r="BJ800" s="35"/>
      <c r="BK800" s="35"/>
      <c r="BL800" s="35"/>
      <c r="BT800" s="35"/>
      <c r="BU800" s="35"/>
      <c r="BV800" s="35"/>
      <c r="BW800" s="35"/>
    </row>
    <row r="801" spans="60:75" ht="15.75" customHeight="1">
      <c r="BH801" s="35"/>
      <c r="BI801" s="35"/>
      <c r="BJ801" s="35"/>
      <c r="BK801" s="35"/>
      <c r="BL801" s="35"/>
      <c r="BT801" s="35"/>
      <c r="BU801" s="35"/>
      <c r="BV801" s="35"/>
      <c r="BW801" s="35"/>
    </row>
    <row r="802" spans="60:75" ht="15.75" customHeight="1">
      <c r="BH802" s="35"/>
      <c r="BI802" s="35"/>
      <c r="BJ802" s="35"/>
      <c r="BK802" s="35"/>
      <c r="BL802" s="35"/>
      <c r="BT802" s="35"/>
      <c r="BU802" s="35"/>
      <c r="BV802" s="35"/>
      <c r="BW802" s="35"/>
    </row>
    <row r="803" spans="60:75" ht="15.75" customHeight="1">
      <c r="BH803" s="35"/>
      <c r="BI803" s="35"/>
      <c r="BJ803" s="35"/>
      <c r="BK803" s="35"/>
      <c r="BL803" s="35"/>
      <c r="BT803" s="35"/>
      <c r="BU803" s="35"/>
      <c r="BV803" s="35"/>
      <c r="BW803" s="35"/>
    </row>
    <row r="804" spans="60:75" ht="15.75" customHeight="1">
      <c r="BH804" s="35"/>
      <c r="BI804" s="35"/>
      <c r="BJ804" s="35"/>
      <c r="BK804" s="35"/>
      <c r="BL804" s="35"/>
      <c r="BT804" s="35"/>
      <c r="BU804" s="35"/>
      <c r="BV804" s="35"/>
      <c r="BW804" s="35"/>
    </row>
    <row r="805" spans="60:75" ht="15.75" customHeight="1">
      <c r="BH805" s="35"/>
      <c r="BI805" s="35"/>
      <c r="BJ805" s="35"/>
      <c r="BK805" s="35"/>
      <c r="BL805" s="35"/>
      <c r="BT805" s="35"/>
      <c r="BU805" s="35"/>
      <c r="BV805" s="35"/>
      <c r="BW805" s="35"/>
    </row>
    <row r="806" spans="60:75" ht="15.75" customHeight="1">
      <c r="BH806" s="35"/>
      <c r="BI806" s="35"/>
      <c r="BJ806" s="35"/>
      <c r="BK806" s="35"/>
      <c r="BL806" s="35"/>
      <c r="BT806" s="35"/>
      <c r="BU806" s="35"/>
      <c r="BV806" s="35"/>
      <c r="BW806" s="35"/>
    </row>
    <row r="807" spans="60:75" ht="15.75" customHeight="1">
      <c r="BH807" s="35"/>
      <c r="BI807" s="35"/>
      <c r="BJ807" s="35"/>
      <c r="BK807" s="35"/>
      <c r="BL807" s="35"/>
      <c r="BT807" s="35"/>
      <c r="BU807" s="35"/>
      <c r="BV807" s="35"/>
      <c r="BW807" s="35"/>
    </row>
    <row r="808" spans="60:75" ht="15.75" customHeight="1">
      <c r="BH808" s="35"/>
      <c r="BI808" s="35"/>
      <c r="BJ808" s="35"/>
      <c r="BK808" s="35"/>
      <c r="BL808" s="35"/>
      <c r="BT808" s="35"/>
      <c r="BU808" s="35"/>
      <c r="BV808" s="35"/>
      <c r="BW808" s="35"/>
    </row>
    <row r="809" spans="60:75" ht="15.75" customHeight="1">
      <c r="BH809" s="35"/>
      <c r="BI809" s="35"/>
      <c r="BJ809" s="35"/>
      <c r="BK809" s="35"/>
      <c r="BL809" s="35"/>
      <c r="BT809" s="35"/>
      <c r="BU809" s="35"/>
      <c r="BV809" s="35"/>
      <c r="BW809" s="35"/>
    </row>
    <row r="810" spans="60:75" ht="15.75" customHeight="1">
      <c r="BH810" s="35"/>
      <c r="BI810" s="35"/>
      <c r="BJ810" s="35"/>
      <c r="BK810" s="35"/>
      <c r="BL810" s="35"/>
      <c r="BT810" s="35"/>
      <c r="BU810" s="35"/>
      <c r="BV810" s="35"/>
      <c r="BW810" s="35"/>
    </row>
    <row r="811" spans="60:75" ht="15.75" customHeight="1">
      <c r="BH811" s="35"/>
      <c r="BI811" s="35"/>
      <c r="BJ811" s="35"/>
      <c r="BK811" s="35"/>
      <c r="BL811" s="35"/>
      <c r="BT811" s="35"/>
      <c r="BU811" s="35"/>
      <c r="BV811" s="35"/>
      <c r="BW811" s="35"/>
    </row>
    <row r="812" spans="60:75" ht="15.75" customHeight="1">
      <c r="BH812" s="35"/>
      <c r="BI812" s="35"/>
      <c r="BJ812" s="35"/>
      <c r="BK812" s="35"/>
      <c r="BL812" s="35"/>
      <c r="BT812" s="35"/>
      <c r="BU812" s="35"/>
      <c r="BV812" s="35"/>
      <c r="BW812" s="35"/>
    </row>
    <row r="813" spans="60:75" ht="15.75" customHeight="1">
      <c r="BH813" s="35"/>
      <c r="BI813" s="35"/>
      <c r="BJ813" s="35"/>
      <c r="BK813" s="35"/>
      <c r="BL813" s="35"/>
      <c r="BT813" s="35"/>
      <c r="BU813" s="35"/>
      <c r="BV813" s="35"/>
      <c r="BW813" s="35"/>
    </row>
    <row r="814" spans="60:75" ht="15.75" customHeight="1">
      <c r="BH814" s="35"/>
      <c r="BI814" s="35"/>
      <c r="BJ814" s="35"/>
      <c r="BK814" s="35"/>
      <c r="BL814" s="35"/>
      <c r="BT814" s="35"/>
      <c r="BU814" s="35"/>
      <c r="BV814" s="35"/>
      <c r="BW814" s="35"/>
    </row>
    <row r="815" spans="60:75" ht="15.75" customHeight="1">
      <c r="BH815" s="35"/>
      <c r="BI815" s="35"/>
      <c r="BJ815" s="35"/>
      <c r="BK815" s="35"/>
      <c r="BL815" s="35"/>
      <c r="BT815" s="35"/>
      <c r="BU815" s="35"/>
      <c r="BV815" s="35"/>
      <c r="BW815" s="35"/>
    </row>
    <row r="816" spans="60:75" ht="15.75" customHeight="1">
      <c r="BH816" s="35"/>
      <c r="BI816" s="35"/>
      <c r="BJ816" s="35"/>
      <c r="BK816" s="35"/>
      <c r="BL816" s="35"/>
      <c r="BT816" s="35"/>
      <c r="BU816" s="35"/>
      <c r="BV816" s="35"/>
      <c r="BW816" s="35"/>
    </row>
    <row r="817" spans="60:75" ht="15.75" customHeight="1">
      <c r="BH817" s="35"/>
      <c r="BI817" s="35"/>
      <c r="BJ817" s="35"/>
      <c r="BK817" s="35"/>
      <c r="BL817" s="35"/>
      <c r="BT817" s="35"/>
      <c r="BU817" s="35"/>
      <c r="BV817" s="35"/>
      <c r="BW817" s="35"/>
    </row>
    <row r="818" spans="60:75" ht="15.75" customHeight="1">
      <c r="BH818" s="35"/>
      <c r="BI818" s="35"/>
      <c r="BJ818" s="35"/>
      <c r="BK818" s="35"/>
      <c r="BL818" s="35"/>
      <c r="BT818" s="35"/>
      <c r="BU818" s="35"/>
      <c r="BV818" s="35"/>
      <c r="BW818" s="35"/>
    </row>
    <row r="819" spans="60:75" ht="15.75" customHeight="1">
      <c r="BH819" s="35"/>
      <c r="BI819" s="35"/>
      <c r="BJ819" s="35"/>
      <c r="BK819" s="35"/>
      <c r="BL819" s="35"/>
      <c r="BT819" s="35"/>
      <c r="BU819" s="35"/>
      <c r="BV819" s="35"/>
      <c r="BW819" s="35"/>
    </row>
    <row r="820" spans="60:75" ht="15.75" customHeight="1">
      <c r="BH820" s="35"/>
      <c r="BI820" s="35"/>
      <c r="BJ820" s="35"/>
      <c r="BK820" s="35"/>
      <c r="BL820" s="35"/>
      <c r="BT820" s="35"/>
      <c r="BU820" s="35"/>
      <c r="BV820" s="35"/>
      <c r="BW820" s="35"/>
    </row>
    <row r="821" spans="60:75" ht="15.75" customHeight="1">
      <c r="BH821" s="35"/>
      <c r="BI821" s="35"/>
      <c r="BJ821" s="35"/>
      <c r="BK821" s="35"/>
      <c r="BL821" s="35"/>
      <c r="BT821" s="35"/>
      <c r="BU821" s="35"/>
      <c r="BV821" s="35"/>
      <c r="BW821" s="35"/>
    </row>
    <row r="822" spans="60:75" ht="15.75" customHeight="1">
      <c r="BH822" s="35"/>
      <c r="BI822" s="35"/>
      <c r="BJ822" s="35"/>
      <c r="BK822" s="35"/>
      <c r="BL822" s="35"/>
      <c r="BT822" s="35"/>
      <c r="BU822" s="35"/>
      <c r="BV822" s="35"/>
      <c r="BW822" s="35"/>
    </row>
    <row r="823" spans="60:75" ht="15.75" customHeight="1">
      <c r="BH823" s="35"/>
      <c r="BI823" s="35"/>
      <c r="BJ823" s="35"/>
      <c r="BK823" s="35"/>
      <c r="BL823" s="35"/>
      <c r="BT823" s="35"/>
      <c r="BU823" s="35"/>
      <c r="BV823" s="35"/>
      <c r="BW823" s="35"/>
    </row>
    <row r="824" spans="60:75" ht="15.75" customHeight="1">
      <c r="BH824" s="35"/>
      <c r="BI824" s="35"/>
      <c r="BJ824" s="35"/>
      <c r="BK824" s="35"/>
      <c r="BL824" s="35"/>
      <c r="BT824" s="35"/>
      <c r="BU824" s="35"/>
      <c r="BV824" s="35"/>
      <c r="BW824" s="35"/>
    </row>
    <row r="825" spans="60:75" ht="15.75" customHeight="1">
      <c r="BH825" s="35"/>
      <c r="BI825" s="35"/>
      <c r="BJ825" s="35"/>
      <c r="BK825" s="35"/>
      <c r="BL825" s="35"/>
      <c r="BT825" s="35"/>
      <c r="BU825" s="35"/>
      <c r="BV825" s="35"/>
      <c r="BW825" s="35"/>
    </row>
    <row r="826" spans="60:75" ht="15.75" customHeight="1">
      <c r="BH826" s="35"/>
      <c r="BI826" s="35"/>
      <c r="BJ826" s="35"/>
      <c r="BK826" s="35"/>
      <c r="BL826" s="35"/>
      <c r="BT826" s="35"/>
      <c r="BU826" s="35"/>
      <c r="BV826" s="35"/>
      <c r="BW826" s="35"/>
    </row>
    <row r="827" spans="60:75" ht="15.75" customHeight="1">
      <c r="BH827" s="35"/>
      <c r="BI827" s="35"/>
      <c r="BJ827" s="35"/>
      <c r="BK827" s="35"/>
      <c r="BL827" s="35"/>
      <c r="BT827" s="35"/>
      <c r="BU827" s="35"/>
      <c r="BV827" s="35"/>
      <c r="BW827" s="35"/>
    </row>
    <row r="828" spans="60:75" ht="15.75" customHeight="1">
      <c r="BH828" s="35"/>
      <c r="BI828" s="35"/>
      <c r="BJ828" s="35"/>
      <c r="BK828" s="35"/>
      <c r="BL828" s="35"/>
      <c r="BT828" s="35"/>
      <c r="BU828" s="35"/>
      <c r="BV828" s="35"/>
      <c r="BW828" s="35"/>
    </row>
    <row r="829" spans="60:75" ht="15.75" customHeight="1">
      <c r="BH829" s="35"/>
      <c r="BI829" s="35"/>
      <c r="BJ829" s="35"/>
      <c r="BK829" s="35"/>
      <c r="BL829" s="35"/>
      <c r="BT829" s="35"/>
      <c r="BU829" s="35"/>
      <c r="BV829" s="35"/>
      <c r="BW829" s="35"/>
    </row>
    <row r="830" spans="60:75" ht="15.75" customHeight="1">
      <c r="BH830" s="35"/>
      <c r="BI830" s="35"/>
      <c r="BJ830" s="35"/>
      <c r="BK830" s="35"/>
      <c r="BL830" s="35"/>
      <c r="BT830" s="35"/>
      <c r="BU830" s="35"/>
      <c r="BV830" s="35"/>
      <c r="BW830" s="35"/>
    </row>
    <row r="831" spans="60:75" ht="15.75" customHeight="1">
      <c r="BH831" s="35"/>
      <c r="BI831" s="35"/>
      <c r="BJ831" s="35"/>
      <c r="BK831" s="35"/>
      <c r="BL831" s="35"/>
      <c r="BT831" s="35"/>
      <c r="BU831" s="35"/>
      <c r="BV831" s="35"/>
      <c r="BW831" s="35"/>
    </row>
    <row r="832" spans="60:75" ht="15.75" customHeight="1">
      <c r="BH832" s="35"/>
      <c r="BI832" s="35"/>
      <c r="BJ832" s="35"/>
      <c r="BK832" s="35"/>
      <c r="BL832" s="35"/>
      <c r="BT832" s="35"/>
      <c r="BU832" s="35"/>
      <c r="BV832" s="35"/>
      <c r="BW832" s="35"/>
    </row>
    <row r="833" spans="60:75" ht="15.75" customHeight="1">
      <c r="BH833" s="35"/>
      <c r="BI833" s="35"/>
      <c r="BJ833" s="35"/>
      <c r="BK833" s="35"/>
      <c r="BL833" s="35"/>
      <c r="BT833" s="35"/>
      <c r="BU833" s="35"/>
      <c r="BV833" s="35"/>
      <c r="BW833" s="35"/>
    </row>
    <row r="834" spans="60:75" ht="15.75" customHeight="1">
      <c r="BH834" s="35"/>
      <c r="BI834" s="35"/>
      <c r="BJ834" s="35"/>
      <c r="BK834" s="35"/>
      <c r="BL834" s="35"/>
      <c r="BT834" s="35"/>
      <c r="BU834" s="35"/>
      <c r="BV834" s="35"/>
      <c r="BW834" s="35"/>
    </row>
    <row r="835" spans="60:75" ht="15.75" customHeight="1">
      <c r="BH835" s="35"/>
      <c r="BI835" s="35"/>
      <c r="BJ835" s="35"/>
      <c r="BK835" s="35"/>
      <c r="BL835" s="35"/>
      <c r="BT835" s="35"/>
      <c r="BU835" s="35"/>
      <c r="BV835" s="35"/>
      <c r="BW835" s="35"/>
    </row>
    <row r="836" spans="60:75" ht="15.75" customHeight="1">
      <c r="BH836" s="35"/>
      <c r="BI836" s="35"/>
      <c r="BJ836" s="35"/>
      <c r="BK836" s="35"/>
      <c r="BL836" s="35"/>
      <c r="BT836" s="35"/>
      <c r="BU836" s="35"/>
      <c r="BV836" s="35"/>
      <c r="BW836" s="35"/>
    </row>
    <row r="837" spans="60:75" ht="15.75" customHeight="1">
      <c r="BH837" s="35"/>
      <c r="BI837" s="35"/>
      <c r="BJ837" s="35"/>
      <c r="BK837" s="35"/>
      <c r="BL837" s="35"/>
      <c r="BT837" s="35"/>
      <c r="BU837" s="35"/>
      <c r="BV837" s="35"/>
      <c r="BW837" s="35"/>
    </row>
    <row r="838" spans="60:75" ht="15.75" customHeight="1">
      <c r="BH838" s="35"/>
      <c r="BI838" s="35"/>
      <c r="BJ838" s="35"/>
      <c r="BK838" s="35"/>
      <c r="BL838" s="35"/>
      <c r="BT838" s="35"/>
      <c r="BU838" s="35"/>
      <c r="BV838" s="35"/>
      <c r="BW838" s="35"/>
    </row>
    <row r="839" spans="60:75" ht="15.75" customHeight="1">
      <c r="BH839" s="35"/>
      <c r="BI839" s="35"/>
      <c r="BJ839" s="35"/>
      <c r="BK839" s="35"/>
      <c r="BL839" s="35"/>
      <c r="BT839" s="35"/>
      <c r="BU839" s="35"/>
      <c r="BV839" s="35"/>
      <c r="BW839" s="35"/>
    </row>
    <row r="840" spans="60:75" ht="15.75" customHeight="1">
      <c r="BH840" s="35"/>
      <c r="BI840" s="35"/>
      <c r="BJ840" s="35"/>
      <c r="BK840" s="35"/>
      <c r="BL840" s="35"/>
      <c r="BT840" s="35"/>
      <c r="BU840" s="35"/>
      <c r="BV840" s="35"/>
      <c r="BW840" s="35"/>
    </row>
    <row r="841" spans="60:75" ht="15.75" customHeight="1">
      <c r="BH841" s="35"/>
      <c r="BI841" s="35"/>
      <c r="BJ841" s="35"/>
      <c r="BK841" s="35"/>
      <c r="BL841" s="35"/>
      <c r="BT841" s="35"/>
      <c r="BU841" s="35"/>
      <c r="BV841" s="35"/>
      <c r="BW841" s="35"/>
    </row>
    <row r="842" spans="60:75" ht="15.75" customHeight="1">
      <c r="BH842" s="35"/>
      <c r="BI842" s="35"/>
      <c r="BJ842" s="35"/>
      <c r="BK842" s="35"/>
      <c r="BL842" s="35"/>
      <c r="BT842" s="35"/>
      <c r="BU842" s="35"/>
      <c r="BV842" s="35"/>
      <c r="BW842" s="35"/>
    </row>
    <row r="843" spans="60:75" ht="15.75" customHeight="1">
      <c r="BH843" s="35"/>
      <c r="BI843" s="35"/>
      <c r="BJ843" s="35"/>
      <c r="BK843" s="35"/>
      <c r="BL843" s="35"/>
      <c r="BT843" s="35"/>
      <c r="BU843" s="35"/>
      <c r="BV843" s="35"/>
      <c r="BW843" s="35"/>
    </row>
    <row r="844" spans="60:75" ht="15.75" customHeight="1">
      <c r="BH844" s="35"/>
      <c r="BI844" s="35"/>
      <c r="BJ844" s="35"/>
      <c r="BK844" s="35"/>
      <c r="BL844" s="35"/>
      <c r="BT844" s="35"/>
      <c r="BU844" s="35"/>
      <c r="BV844" s="35"/>
      <c r="BW844" s="35"/>
    </row>
    <row r="845" spans="60:75" ht="15.75" customHeight="1">
      <c r="BH845" s="35"/>
      <c r="BI845" s="35"/>
      <c r="BJ845" s="35"/>
      <c r="BK845" s="35"/>
      <c r="BL845" s="35"/>
      <c r="BT845" s="35"/>
      <c r="BU845" s="35"/>
      <c r="BV845" s="35"/>
      <c r="BW845" s="35"/>
    </row>
    <row r="846" spans="60:75" ht="15.75" customHeight="1">
      <c r="BH846" s="35"/>
      <c r="BI846" s="35"/>
      <c r="BJ846" s="35"/>
      <c r="BK846" s="35"/>
      <c r="BL846" s="35"/>
      <c r="BT846" s="35"/>
      <c r="BU846" s="35"/>
      <c r="BV846" s="35"/>
      <c r="BW846" s="35"/>
    </row>
    <row r="847" spans="60:75" ht="15.75" customHeight="1">
      <c r="BH847" s="35"/>
      <c r="BI847" s="35"/>
      <c r="BJ847" s="35"/>
      <c r="BK847" s="35"/>
      <c r="BL847" s="35"/>
      <c r="BT847" s="35"/>
      <c r="BU847" s="35"/>
      <c r="BV847" s="35"/>
      <c r="BW847" s="35"/>
    </row>
    <row r="848" spans="60:75" ht="15.75" customHeight="1">
      <c r="BH848" s="35"/>
      <c r="BI848" s="35"/>
      <c r="BJ848" s="35"/>
      <c r="BK848" s="35"/>
      <c r="BL848" s="35"/>
      <c r="BT848" s="35"/>
      <c r="BU848" s="35"/>
      <c r="BV848" s="35"/>
      <c r="BW848" s="35"/>
    </row>
    <row r="849" spans="60:75" ht="15.75" customHeight="1">
      <c r="BH849" s="35"/>
      <c r="BI849" s="35"/>
      <c r="BJ849" s="35"/>
      <c r="BK849" s="35"/>
      <c r="BL849" s="35"/>
      <c r="BT849" s="35"/>
      <c r="BU849" s="35"/>
      <c r="BV849" s="35"/>
      <c r="BW849" s="35"/>
    </row>
    <row r="850" spans="60:75" ht="15.75" customHeight="1">
      <c r="BH850" s="35"/>
      <c r="BI850" s="35"/>
      <c r="BJ850" s="35"/>
      <c r="BK850" s="35"/>
      <c r="BL850" s="35"/>
      <c r="BT850" s="35"/>
      <c r="BU850" s="35"/>
      <c r="BV850" s="35"/>
      <c r="BW850" s="35"/>
    </row>
    <row r="851" spans="60:75" ht="15.75" customHeight="1">
      <c r="BH851" s="35"/>
      <c r="BI851" s="35"/>
      <c r="BJ851" s="35"/>
      <c r="BK851" s="35"/>
      <c r="BL851" s="35"/>
      <c r="BT851" s="35"/>
      <c r="BU851" s="35"/>
      <c r="BV851" s="35"/>
      <c r="BW851" s="35"/>
    </row>
    <row r="852" spans="60:75" ht="15.75" customHeight="1">
      <c r="BH852" s="35"/>
      <c r="BI852" s="35"/>
      <c r="BJ852" s="35"/>
      <c r="BK852" s="35"/>
      <c r="BL852" s="35"/>
      <c r="BT852" s="35"/>
      <c r="BU852" s="35"/>
      <c r="BV852" s="35"/>
      <c r="BW852" s="35"/>
    </row>
    <row r="853" spans="60:75" ht="15.75" customHeight="1">
      <c r="BH853" s="35"/>
      <c r="BI853" s="35"/>
      <c r="BJ853" s="35"/>
      <c r="BK853" s="35"/>
      <c r="BL853" s="35"/>
      <c r="BT853" s="35"/>
      <c r="BU853" s="35"/>
      <c r="BV853" s="35"/>
      <c r="BW853" s="35"/>
    </row>
    <row r="854" spans="60:75" ht="15.75" customHeight="1">
      <c r="BH854" s="35"/>
      <c r="BI854" s="35"/>
      <c r="BJ854" s="35"/>
      <c r="BK854" s="35"/>
      <c r="BL854" s="35"/>
      <c r="BT854" s="35"/>
      <c r="BU854" s="35"/>
      <c r="BV854" s="35"/>
      <c r="BW854" s="35"/>
    </row>
    <row r="855" spans="60:75" ht="15.75" customHeight="1">
      <c r="BH855" s="35"/>
      <c r="BI855" s="35"/>
      <c r="BJ855" s="35"/>
      <c r="BK855" s="35"/>
      <c r="BL855" s="35"/>
      <c r="BT855" s="35"/>
      <c r="BU855" s="35"/>
      <c r="BV855" s="35"/>
      <c r="BW855" s="35"/>
    </row>
    <row r="856" spans="60:75" ht="15.75" customHeight="1">
      <c r="BH856" s="35"/>
      <c r="BI856" s="35"/>
      <c r="BJ856" s="35"/>
      <c r="BK856" s="35"/>
      <c r="BL856" s="35"/>
      <c r="BT856" s="35"/>
      <c r="BU856" s="35"/>
      <c r="BV856" s="35"/>
      <c r="BW856" s="35"/>
    </row>
    <row r="857" spans="60:75" ht="15.75" customHeight="1">
      <c r="BH857" s="35"/>
      <c r="BI857" s="35"/>
      <c r="BJ857" s="35"/>
      <c r="BK857" s="35"/>
      <c r="BL857" s="35"/>
      <c r="BT857" s="35"/>
      <c r="BU857" s="35"/>
      <c r="BV857" s="35"/>
      <c r="BW857" s="35"/>
    </row>
    <row r="858" spans="60:75" ht="15.75" customHeight="1">
      <c r="BH858" s="35"/>
      <c r="BI858" s="35"/>
      <c r="BJ858" s="35"/>
      <c r="BK858" s="35"/>
      <c r="BL858" s="35"/>
      <c r="BT858" s="35"/>
      <c r="BU858" s="35"/>
      <c r="BV858" s="35"/>
      <c r="BW858" s="35"/>
    </row>
    <row r="859" spans="60:75" ht="15.75" customHeight="1">
      <c r="BH859" s="35"/>
      <c r="BI859" s="35"/>
      <c r="BJ859" s="35"/>
      <c r="BK859" s="35"/>
      <c r="BL859" s="35"/>
      <c r="BT859" s="35"/>
      <c r="BU859" s="35"/>
      <c r="BV859" s="35"/>
      <c r="BW859" s="35"/>
    </row>
    <row r="860" spans="60:75" ht="15.75" customHeight="1">
      <c r="BH860" s="35"/>
      <c r="BI860" s="35"/>
      <c r="BJ860" s="35"/>
      <c r="BK860" s="35"/>
      <c r="BL860" s="35"/>
      <c r="BT860" s="35"/>
      <c r="BU860" s="35"/>
      <c r="BV860" s="35"/>
      <c r="BW860" s="35"/>
    </row>
    <row r="861" spans="60:75" ht="15.75" customHeight="1">
      <c r="BH861" s="35"/>
      <c r="BI861" s="35"/>
      <c r="BJ861" s="35"/>
      <c r="BK861" s="35"/>
      <c r="BL861" s="35"/>
      <c r="BT861" s="35"/>
      <c r="BU861" s="35"/>
      <c r="BV861" s="35"/>
      <c r="BW861" s="35"/>
    </row>
    <row r="862" spans="60:75" ht="15.75" customHeight="1">
      <c r="BH862" s="35"/>
      <c r="BI862" s="35"/>
      <c r="BJ862" s="35"/>
      <c r="BK862" s="35"/>
      <c r="BL862" s="35"/>
      <c r="BT862" s="35"/>
      <c r="BU862" s="35"/>
      <c r="BV862" s="35"/>
      <c r="BW862" s="35"/>
    </row>
    <row r="863" spans="60:75" ht="15.75" customHeight="1">
      <c r="BH863" s="35"/>
      <c r="BI863" s="35"/>
      <c r="BJ863" s="35"/>
      <c r="BK863" s="35"/>
      <c r="BL863" s="35"/>
      <c r="BT863" s="35"/>
      <c r="BU863" s="35"/>
      <c r="BV863" s="35"/>
      <c r="BW863" s="35"/>
    </row>
    <row r="864" spans="60:75" ht="15.75" customHeight="1">
      <c r="BH864" s="35"/>
      <c r="BI864" s="35"/>
      <c r="BJ864" s="35"/>
      <c r="BK864" s="35"/>
      <c r="BL864" s="35"/>
      <c r="BT864" s="35"/>
      <c r="BU864" s="35"/>
      <c r="BV864" s="35"/>
      <c r="BW864" s="35"/>
    </row>
    <row r="865" spans="60:75" ht="15.75" customHeight="1">
      <c r="BH865" s="35"/>
      <c r="BI865" s="35"/>
      <c r="BJ865" s="35"/>
      <c r="BK865" s="35"/>
      <c r="BL865" s="35"/>
      <c r="BT865" s="35"/>
      <c r="BU865" s="35"/>
      <c r="BV865" s="35"/>
      <c r="BW865" s="35"/>
    </row>
    <row r="866" spans="60:75" ht="15.75" customHeight="1">
      <c r="BH866" s="35"/>
      <c r="BI866" s="35"/>
      <c r="BJ866" s="35"/>
      <c r="BK866" s="35"/>
      <c r="BL866" s="35"/>
      <c r="BT866" s="35"/>
      <c r="BU866" s="35"/>
      <c r="BV866" s="35"/>
      <c r="BW866" s="35"/>
    </row>
    <row r="867" spans="60:75" ht="15.75" customHeight="1">
      <c r="BH867" s="35"/>
      <c r="BI867" s="35"/>
      <c r="BJ867" s="35"/>
      <c r="BK867" s="35"/>
      <c r="BL867" s="35"/>
      <c r="BT867" s="35"/>
      <c r="BU867" s="35"/>
      <c r="BV867" s="35"/>
      <c r="BW867" s="35"/>
    </row>
    <row r="868" spans="60:75" ht="15.75" customHeight="1">
      <c r="BH868" s="35"/>
      <c r="BI868" s="35"/>
      <c r="BJ868" s="35"/>
      <c r="BK868" s="35"/>
      <c r="BL868" s="35"/>
      <c r="BT868" s="35"/>
      <c r="BU868" s="35"/>
      <c r="BV868" s="35"/>
      <c r="BW868" s="35"/>
    </row>
    <row r="869" spans="60:75" ht="15.75" customHeight="1">
      <c r="BH869" s="35"/>
      <c r="BI869" s="35"/>
      <c r="BJ869" s="35"/>
      <c r="BK869" s="35"/>
      <c r="BL869" s="35"/>
      <c r="BT869" s="35"/>
      <c r="BU869" s="35"/>
      <c r="BV869" s="35"/>
      <c r="BW869" s="35"/>
    </row>
    <row r="870" spans="60:75" ht="15.75" customHeight="1">
      <c r="BH870" s="35"/>
      <c r="BI870" s="35"/>
      <c r="BJ870" s="35"/>
      <c r="BK870" s="35"/>
      <c r="BL870" s="35"/>
      <c r="BT870" s="35"/>
      <c r="BU870" s="35"/>
      <c r="BV870" s="35"/>
      <c r="BW870" s="35"/>
    </row>
    <row r="871" spans="60:75" ht="15.75" customHeight="1">
      <c r="BH871" s="35"/>
      <c r="BI871" s="35"/>
      <c r="BJ871" s="35"/>
      <c r="BK871" s="35"/>
      <c r="BL871" s="35"/>
      <c r="BT871" s="35"/>
      <c r="BU871" s="35"/>
      <c r="BV871" s="35"/>
      <c r="BW871" s="35"/>
    </row>
    <row r="872" spans="60:75" ht="15.75" customHeight="1">
      <c r="BH872" s="35"/>
      <c r="BI872" s="35"/>
      <c r="BJ872" s="35"/>
      <c r="BK872" s="35"/>
      <c r="BL872" s="35"/>
      <c r="BT872" s="35"/>
      <c r="BU872" s="35"/>
      <c r="BV872" s="35"/>
      <c r="BW872" s="35"/>
    </row>
    <row r="873" spans="60:75" ht="15.75" customHeight="1">
      <c r="BH873" s="35"/>
      <c r="BI873" s="35"/>
      <c r="BJ873" s="35"/>
      <c r="BK873" s="35"/>
      <c r="BL873" s="35"/>
      <c r="BT873" s="35"/>
      <c r="BU873" s="35"/>
      <c r="BV873" s="35"/>
      <c r="BW873" s="35"/>
    </row>
    <row r="874" spans="60:75" ht="15.75" customHeight="1">
      <c r="BH874" s="35"/>
      <c r="BI874" s="35"/>
      <c r="BJ874" s="35"/>
      <c r="BK874" s="35"/>
      <c r="BL874" s="35"/>
      <c r="BT874" s="35"/>
      <c r="BU874" s="35"/>
      <c r="BV874" s="35"/>
      <c r="BW874" s="35"/>
    </row>
    <row r="875" spans="60:75" ht="15.75" customHeight="1">
      <c r="BH875" s="35"/>
      <c r="BI875" s="35"/>
      <c r="BJ875" s="35"/>
      <c r="BK875" s="35"/>
      <c r="BL875" s="35"/>
      <c r="BT875" s="35"/>
      <c r="BU875" s="35"/>
      <c r="BV875" s="35"/>
      <c r="BW875" s="35"/>
    </row>
    <row r="876" spans="60:75" ht="15.75" customHeight="1">
      <c r="BH876" s="35"/>
      <c r="BI876" s="35"/>
      <c r="BJ876" s="35"/>
      <c r="BK876" s="35"/>
      <c r="BL876" s="35"/>
      <c r="BT876" s="35"/>
      <c r="BU876" s="35"/>
      <c r="BV876" s="35"/>
      <c r="BW876" s="35"/>
    </row>
    <row r="877" spans="60:75" ht="15.75" customHeight="1">
      <c r="BH877" s="35"/>
      <c r="BI877" s="35"/>
      <c r="BJ877" s="35"/>
      <c r="BK877" s="35"/>
      <c r="BL877" s="35"/>
      <c r="BT877" s="35"/>
      <c r="BU877" s="35"/>
      <c r="BV877" s="35"/>
      <c r="BW877" s="35"/>
    </row>
    <row r="878" spans="60:75" ht="15.75" customHeight="1">
      <c r="BH878" s="35"/>
      <c r="BI878" s="35"/>
      <c r="BJ878" s="35"/>
      <c r="BK878" s="35"/>
      <c r="BL878" s="35"/>
      <c r="BT878" s="35"/>
      <c r="BU878" s="35"/>
      <c r="BV878" s="35"/>
      <c r="BW878" s="35"/>
    </row>
    <row r="879" spans="60:75" ht="15.75" customHeight="1">
      <c r="BH879" s="35"/>
      <c r="BI879" s="35"/>
      <c r="BJ879" s="35"/>
      <c r="BK879" s="35"/>
      <c r="BL879" s="35"/>
      <c r="BT879" s="35"/>
      <c r="BU879" s="35"/>
      <c r="BV879" s="35"/>
      <c r="BW879" s="35"/>
    </row>
    <row r="880" spans="60:75" ht="15.75" customHeight="1">
      <c r="BH880" s="35"/>
      <c r="BI880" s="35"/>
      <c r="BJ880" s="35"/>
      <c r="BK880" s="35"/>
      <c r="BL880" s="35"/>
      <c r="BT880" s="35"/>
      <c r="BU880" s="35"/>
      <c r="BV880" s="35"/>
      <c r="BW880" s="35"/>
    </row>
    <row r="881" spans="60:75" ht="15.75" customHeight="1">
      <c r="BH881" s="35"/>
      <c r="BI881" s="35"/>
      <c r="BJ881" s="35"/>
      <c r="BK881" s="35"/>
      <c r="BL881" s="35"/>
      <c r="BT881" s="35"/>
      <c r="BU881" s="35"/>
      <c r="BV881" s="35"/>
      <c r="BW881" s="35"/>
    </row>
    <row r="882" spans="60:75" ht="15.75" customHeight="1">
      <c r="BH882" s="35"/>
      <c r="BI882" s="35"/>
      <c r="BJ882" s="35"/>
      <c r="BK882" s="35"/>
      <c r="BL882" s="35"/>
      <c r="BT882" s="35"/>
      <c r="BU882" s="35"/>
      <c r="BV882" s="35"/>
      <c r="BW882" s="35"/>
    </row>
    <row r="883" spans="60:75" ht="15.75" customHeight="1">
      <c r="BH883" s="35"/>
      <c r="BI883" s="35"/>
      <c r="BJ883" s="35"/>
      <c r="BK883" s="35"/>
      <c r="BL883" s="35"/>
      <c r="BT883" s="35"/>
      <c r="BU883" s="35"/>
      <c r="BV883" s="35"/>
      <c r="BW883" s="35"/>
    </row>
    <row r="884" spans="60:75" ht="15.75" customHeight="1">
      <c r="BH884" s="35"/>
      <c r="BI884" s="35"/>
      <c r="BJ884" s="35"/>
      <c r="BK884" s="35"/>
      <c r="BL884" s="35"/>
      <c r="BT884" s="35"/>
      <c r="BU884" s="35"/>
      <c r="BV884" s="35"/>
      <c r="BW884" s="35"/>
    </row>
    <row r="885" spans="60:75" ht="15.75" customHeight="1">
      <c r="BH885" s="35"/>
      <c r="BI885" s="35"/>
      <c r="BJ885" s="35"/>
      <c r="BK885" s="35"/>
      <c r="BL885" s="35"/>
      <c r="BT885" s="35"/>
      <c r="BU885" s="35"/>
      <c r="BV885" s="35"/>
      <c r="BW885" s="35"/>
    </row>
    <row r="886" spans="60:75" ht="15.75" customHeight="1">
      <c r="BH886" s="35"/>
      <c r="BI886" s="35"/>
      <c r="BJ886" s="35"/>
      <c r="BK886" s="35"/>
      <c r="BL886" s="35"/>
      <c r="BT886" s="35"/>
      <c r="BU886" s="35"/>
      <c r="BV886" s="35"/>
      <c r="BW886" s="35"/>
    </row>
    <row r="887" spans="60:75" ht="15.75" customHeight="1">
      <c r="BH887" s="35"/>
      <c r="BI887" s="35"/>
      <c r="BJ887" s="35"/>
      <c r="BK887" s="35"/>
      <c r="BL887" s="35"/>
      <c r="BT887" s="35"/>
      <c r="BU887" s="35"/>
      <c r="BV887" s="35"/>
      <c r="BW887" s="35"/>
    </row>
    <row r="888" spans="60:75" ht="15.75" customHeight="1">
      <c r="BH888" s="35"/>
      <c r="BI888" s="35"/>
      <c r="BJ888" s="35"/>
      <c r="BK888" s="35"/>
      <c r="BL888" s="35"/>
      <c r="BT888" s="35"/>
      <c r="BU888" s="35"/>
      <c r="BV888" s="35"/>
      <c r="BW888" s="35"/>
    </row>
    <row r="889" spans="60:75" ht="15.75" customHeight="1">
      <c r="BH889" s="35"/>
      <c r="BI889" s="35"/>
      <c r="BJ889" s="35"/>
      <c r="BK889" s="35"/>
      <c r="BL889" s="35"/>
      <c r="BT889" s="35"/>
      <c r="BU889" s="35"/>
      <c r="BV889" s="35"/>
      <c r="BW889" s="35"/>
    </row>
    <row r="890" spans="60:75" ht="15.75" customHeight="1">
      <c r="BH890" s="35"/>
      <c r="BI890" s="35"/>
      <c r="BJ890" s="35"/>
      <c r="BK890" s="35"/>
      <c r="BL890" s="35"/>
      <c r="BT890" s="35"/>
      <c r="BU890" s="35"/>
      <c r="BV890" s="35"/>
      <c r="BW890" s="35"/>
    </row>
    <row r="891" spans="60:75" ht="15.75" customHeight="1">
      <c r="BH891" s="35"/>
      <c r="BI891" s="35"/>
      <c r="BJ891" s="35"/>
      <c r="BK891" s="35"/>
      <c r="BL891" s="35"/>
      <c r="BT891" s="35"/>
      <c r="BU891" s="35"/>
      <c r="BV891" s="35"/>
      <c r="BW891" s="35"/>
    </row>
    <row r="892" spans="60:75" ht="15.75" customHeight="1">
      <c r="BH892" s="35"/>
      <c r="BI892" s="35"/>
      <c r="BJ892" s="35"/>
      <c r="BK892" s="35"/>
      <c r="BL892" s="35"/>
      <c r="BT892" s="35"/>
      <c r="BU892" s="35"/>
      <c r="BV892" s="35"/>
      <c r="BW892" s="35"/>
    </row>
    <row r="893" spans="60:75" ht="15.75" customHeight="1">
      <c r="BH893" s="35"/>
      <c r="BI893" s="35"/>
      <c r="BJ893" s="35"/>
      <c r="BK893" s="35"/>
      <c r="BL893" s="35"/>
      <c r="BT893" s="35"/>
      <c r="BU893" s="35"/>
      <c r="BV893" s="35"/>
      <c r="BW893" s="35"/>
    </row>
    <row r="894" spans="60:75" ht="15.75" customHeight="1">
      <c r="BH894" s="35"/>
      <c r="BI894" s="35"/>
      <c r="BJ894" s="35"/>
      <c r="BK894" s="35"/>
      <c r="BL894" s="35"/>
      <c r="BT894" s="35"/>
      <c r="BU894" s="35"/>
      <c r="BV894" s="35"/>
      <c r="BW894" s="35"/>
    </row>
    <row r="895" spans="60:75" ht="15.75" customHeight="1">
      <c r="BH895" s="35"/>
      <c r="BI895" s="35"/>
      <c r="BJ895" s="35"/>
      <c r="BK895" s="35"/>
      <c r="BL895" s="35"/>
      <c r="BT895" s="35"/>
      <c r="BU895" s="35"/>
      <c r="BV895" s="35"/>
      <c r="BW895" s="35"/>
    </row>
    <row r="896" spans="60:75" ht="15.75" customHeight="1">
      <c r="BH896" s="35"/>
      <c r="BI896" s="35"/>
      <c r="BJ896" s="35"/>
      <c r="BK896" s="35"/>
      <c r="BL896" s="35"/>
      <c r="BT896" s="35"/>
      <c r="BU896" s="35"/>
      <c r="BV896" s="35"/>
      <c r="BW896" s="35"/>
    </row>
    <row r="897" spans="60:75" ht="15.75" customHeight="1">
      <c r="BH897" s="35"/>
      <c r="BI897" s="35"/>
      <c r="BJ897" s="35"/>
      <c r="BK897" s="35"/>
      <c r="BL897" s="35"/>
      <c r="BT897" s="35"/>
      <c r="BU897" s="35"/>
      <c r="BV897" s="35"/>
      <c r="BW897" s="35"/>
    </row>
    <row r="898" spans="60:75" ht="15.75" customHeight="1">
      <c r="BH898" s="35"/>
      <c r="BI898" s="35"/>
      <c r="BJ898" s="35"/>
      <c r="BK898" s="35"/>
      <c r="BL898" s="35"/>
      <c r="BT898" s="35"/>
      <c r="BU898" s="35"/>
      <c r="BV898" s="35"/>
      <c r="BW898" s="35"/>
    </row>
    <row r="899" spans="60:75" ht="15.75" customHeight="1">
      <c r="BH899" s="35"/>
      <c r="BI899" s="35"/>
      <c r="BJ899" s="35"/>
      <c r="BK899" s="35"/>
      <c r="BL899" s="35"/>
      <c r="BT899" s="35"/>
      <c r="BU899" s="35"/>
      <c r="BV899" s="35"/>
      <c r="BW899" s="35"/>
    </row>
    <row r="900" spans="60:75" ht="15.75" customHeight="1">
      <c r="BH900" s="35"/>
      <c r="BI900" s="35"/>
      <c r="BJ900" s="35"/>
      <c r="BK900" s="35"/>
      <c r="BL900" s="35"/>
      <c r="BT900" s="35"/>
      <c r="BU900" s="35"/>
      <c r="BV900" s="35"/>
      <c r="BW900" s="35"/>
    </row>
    <row r="901" spans="60:75" ht="15.75" customHeight="1">
      <c r="BH901" s="35"/>
      <c r="BI901" s="35"/>
      <c r="BJ901" s="35"/>
      <c r="BK901" s="35"/>
      <c r="BL901" s="35"/>
      <c r="BT901" s="35"/>
      <c r="BU901" s="35"/>
      <c r="BV901" s="35"/>
      <c r="BW901" s="35"/>
    </row>
    <row r="902" spans="60:75" ht="15.75" customHeight="1">
      <c r="BH902" s="35"/>
      <c r="BI902" s="35"/>
      <c r="BJ902" s="35"/>
      <c r="BK902" s="35"/>
      <c r="BL902" s="35"/>
      <c r="BT902" s="35"/>
      <c r="BU902" s="35"/>
      <c r="BV902" s="35"/>
      <c r="BW902" s="35"/>
    </row>
    <row r="903" spans="60:75" ht="15.75" customHeight="1">
      <c r="BH903" s="35"/>
      <c r="BI903" s="35"/>
      <c r="BJ903" s="35"/>
      <c r="BK903" s="35"/>
      <c r="BL903" s="35"/>
      <c r="BT903" s="35"/>
      <c r="BU903" s="35"/>
      <c r="BV903" s="35"/>
      <c r="BW903" s="35"/>
    </row>
    <row r="904" spans="60:75" ht="15.75" customHeight="1">
      <c r="BH904" s="35"/>
      <c r="BI904" s="35"/>
      <c r="BJ904" s="35"/>
      <c r="BK904" s="35"/>
      <c r="BL904" s="35"/>
      <c r="BT904" s="35"/>
      <c r="BU904" s="35"/>
      <c r="BV904" s="35"/>
      <c r="BW904" s="35"/>
    </row>
    <row r="905" spans="60:75" ht="15.75" customHeight="1">
      <c r="BH905" s="35"/>
      <c r="BI905" s="35"/>
      <c r="BJ905" s="35"/>
      <c r="BK905" s="35"/>
      <c r="BL905" s="35"/>
      <c r="BT905" s="35"/>
      <c r="BU905" s="35"/>
      <c r="BV905" s="35"/>
      <c r="BW905" s="35"/>
    </row>
    <row r="906" spans="60:75" ht="15.75" customHeight="1">
      <c r="BH906" s="35"/>
      <c r="BI906" s="35"/>
      <c r="BJ906" s="35"/>
      <c r="BK906" s="35"/>
      <c r="BL906" s="35"/>
      <c r="BT906" s="35"/>
      <c r="BU906" s="35"/>
      <c r="BV906" s="35"/>
      <c r="BW906" s="35"/>
    </row>
    <row r="907" spans="60:75" ht="15.75" customHeight="1">
      <c r="BH907" s="35"/>
      <c r="BI907" s="35"/>
      <c r="BJ907" s="35"/>
      <c r="BK907" s="35"/>
      <c r="BL907" s="35"/>
      <c r="BT907" s="35"/>
      <c r="BU907" s="35"/>
      <c r="BV907" s="35"/>
      <c r="BW907" s="35"/>
    </row>
    <row r="908" spans="60:75" ht="15.75" customHeight="1">
      <c r="BH908" s="35"/>
      <c r="BI908" s="35"/>
      <c r="BJ908" s="35"/>
      <c r="BK908" s="35"/>
      <c r="BL908" s="35"/>
      <c r="BT908" s="35"/>
      <c r="BU908" s="35"/>
      <c r="BV908" s="35"/>
      <c r="BW908" s="35"/>
    </row>
    <row r="909" spans="60:75" ht="15.75" customHeight="1">
      <c r="BH909" s="35"/>
      <c r="BI909" s="35"/>
      <c r="BJ909" s="35"/>
      <c r="BK909" s="35"/>
      <c r="BL909" s="35"/>
      <c r="BT909" s="35"/>
      <c r="BU909" s="35"/>
      <c r="BV909" s="35"/>
      <c r="BW909" s="35"/>
    </row>
    <row r="910" spans="60:75" ht="15.75" customHeight="1">
      <c r="BH910" s="35"/>
      <c r="BI910" s="35"/>
      <c r="BJ910" s="35"/>
      <c r="BK910" s="35"/>
      <c r="BL910" s="35"/>
      <c r="BT910" s="35"/>
      <c r="BU910" s="35"/>
      <c r="BV910" s="35"/>
      <c r="BW910" s="35"/>
    </row>
    <row r="911" spans="60:75" ht="15.75" customHeight="1">
      <c r="BH911" s="35"/>
      <c r="BI911" s="35"/>
      <c r="BJ911" s="35"/>
      <c r="BK911" s="35"/>
      <c r="BL911" s="35"/>
      <c r="BT911" s="35"/>
      <c r="BU911" s="35"/>
      <c r="BV911" s="35"/>
      <c r="BW911" s="35"/>
    </row>
    <row r="912" spans="60:75" ht="15.75" customHeight="1">
      <c r="BH912" s="35"/>
      <c r="BI912" s="35"/>
      <c r="BJ912" s="35"/>
      <c r="BK912" s="35"/>
      <c r="BL912" s="35"/>
      <c r="BT912" s="35"/>
      <c r="BU912" s="35"/>
      <c r="BV912" s="35"/>
      <c r="BW912" s="35"/>
    </row>
    <row r="913" spans="60:75" ht="15.75" customHeight="1">
      <c r="BH913" s="35"/>
      <c r="BI913" s="35"/>
      <c r="BJ913" s="35"/>
      <c r="BK913" s="35"/>
      <c r="BL913" s="35"/>
      <c r="BT913" s="35"/>
      <c r="BU913" s="35"/>
      <c r="BV913" s="35"/>
      <c r="BW913" s="35"/>
    </row>
    <row r="914" spans="60:75" ht="15.75" customHeight="1">
      <c r="BH914" s="35"/>
      <c r="BI914" s="35"/>
      <c r="BJ914" s="35"/>
      <c r="BK914" s="35"/>
      <c r="BL914" s="35"/>
      <c r="BT914" s="35"/>
      <c r="BU914" s="35"/>
      <c r="BV914" s="35"/>
      <c r="BW914" s="35"/>
    </row>
    <row r="915" spans="60:75" ht="15.75" customHeight="1">
      <c r="BH915" s="35"/>
      <c r="BI915" s="35"/>
      <c r="BJ915" s="35"/>
      <c r="BK915" s="35"/>
      <c r="BL915" s="35"/>
      <c r="BT915" s="35"/>
      <c r="BU915" s="35"/>
      <c r="BV915" s="35"/>
      <c r="BW915" s="35"/>
    </row>
    <row r="916" spans="60:75" ht="15.75" customHeight="1">
      <c r="BH916" s="35"/>
      <c r="BI916" s="35"/>
      <c r="BJ916" s="35"/>
      <c r="BK916" s="35"/>
      <c r="BL916" s="35"/>
      <c r="BT916" s="35"/>
      <c r="BU916" s="35"/>
      <c r="BV916" s="35"/>
      <c r="BW916" s="35"/>
    </row>
    <row r="917" spans="60:75" ht="15.75" customHeight="1">
      <c r="BH917" s="35"/>
      <c r="BI917" s="35"/>
      <c r="BJ917" s="35"/>
      <c r="BK917" s="35"/>
      <c r="BL917" s="35"/>
      <c r="BT917" s="35"/>
      <c r="BU917" s="35"/>
      <c r="BV917" s="35"/>
      <c r="BW917" s="35"/>
    </row>
    <row r="918" spans="60:75" ht="15.75" customHeight="1">
      <c r="BH918" s="35"/>
      <c r="BI918" s="35"/>
      <c r="BJ918" s="35"/>
      <c r="BK918" s="35"/>
      <c r="BL918" s="35"/>
      <c r="BT918" s="35"/>
      <c r="BU918" s="35"/>
      <c r="BV918" s="35"/>
      <c r="BW918" s="35"/>
    </row>
    <row r="919" spans="60:75" ht="15.75" customHeight="1">
      <c r="BH919" s="35"/>
      <c r="BI919" s="35"/>
      <c r="BJ919" s="35"/>
      <c r="BK919" s="35"/>
      <c r="BL919" s="35"/>
      <c r="BT919" s="35"/>
      <c r="BU919" s="35"/>
      <c r="BV919" s="35"/>
      <c r="BW919" s="35"/>
    </row>
    <row r="920" spans="60:75" ht="15.75" customHeight="1">
      <c r="BH920" s="35"/>
      <c r="BI920" s="35"/>
      <c r="BJ920" s="35"/>
      <c r="BK920" s="35"/>
      <c r="BL920" s="35"/>
      <c r="BT920" s="35"/>
      <c r="BU920" s="35"/>
      <c r="BV920" s="35"/>
      <c r="BW920" s="35"/>
    </row>
    <row r="921" spans="60:75" ht="15.75" customHeight="1">
      <c r="BH921" s="35"/>
      <c r="BI921" s="35"/>
      <c r="BJ921" s="35"/>
      <c r="BK921" s="35"/>
      <c r="BL921" s="35"/>
      <c r="BT921" s="35"/>
      <c r="BU921" s="35"/>
      <c r="BV921" s="35"/>
      <c r="BW921" s="35"/>
    </row>
    <row r="922" spans="60:75" ht="15.75" customHeight="1">
      <c r="BH922" s="35"/>
      <c r="BI922" s="35"/>
      <c r="BJ922" s="35"/>
      <c r="BK922" s="35"/>
      <c r="BL922" s="35"/>
      <c r="BT922" s="35"/>
      <c r="BU922" s="35"/>
      <c r="BV922" s="35"/>
      <c r="BW922" s="35"/>
    </row>
    <row r="923" spans="60:75" ht="15.75" customHeight="1">
      <c r="BH923" s="35"/>
      <c r="BI923" s="35"/>
      <c r="BJ923" s="35"/>
      <c r="BK923" s="35"/>
      <c r="BL923" s="35"/>
      <c r="BT923" s="35"/>
      <c r="BU923" s="35"/>
      <c r="BV923" s="35"/>
      <c r="BW923" s="35"/>
    </row>
    <row r="924" spans="60:75" ht="15.75" customHeight="1">
      <c r="BH924" s="35"/>
      <c r="BI924" s="35"/>
      <c r="BJ924" s="35"/>
      <c r="BK924" s="35"/>
      <c r="BL924" s="35"/>
      <c r="BT924" s="35"/>
      <c r="BU924" s="35"/>
      <c r="BV924" s="35"/>
      <c r="BW924" s="35"/>
    </row>
    <row r="925" spans="60:75" ht="15.75" customHeight="1">
      <c r="BH925" s="35"/>
      <c r="BI925" s="35"/>
      <c r="BJ925" s="35"/>
      <c r="BK925" s="35"/>
      <c r="BL925" s="35"/>
      <c r="BT925" s="35"/>
      <c r="BU925" s="35"/>
      <c r="BV925" s="35"/>
      <c r="BW925" s="35"/>
    </row>
    <row r="926" spans="60:75" ht="15.75" customHeight="1">
      <c r="BH926" s="35"/>
      <c r="BI926" s="35"/>
      <c r="BJ926" s="35"/>
      <c r="BK926" s="35"/>
      <c r="BL926" s="35"/>
      <c r="BT926" s="35"/>
      <c r="BU926" s="35"/>
      <c r="BV926" s="35"/>
      <c r="BW926" s="35"/>
    </row>
    <row r="927" spans="60:75" ht="15.75" customHeight="1">
      <c r="BH927" s="35"/>
      <c r="BI927" s="35"/>
      <c r="BJ927" s="35"/>
      <c r="BK927" s="35"/>
      <c r="BL927" s="35"/>
      <c r="BT927" s="35"/>
      <c r="BU927" s="35"/>
      <c r="BV927" s="35"/>
      <c r="BW927" s="35"/>
    </row>
    <row r="928" spans="60:75" ht="15.75" customHeight="1">
      <c r="BH928" s="35"/>
      <c r="BI928" s="35"/>
      <c r="BJ928" s="35"/>
      <c r="BK928" s="35"/>
      <c r="BL928" s="35"/>
      <c r="BT928" s="35"/>
      <c r="BU928" s="35"/>
      <c r="BV928" s="35"/>
      <c r="BW928" s="35"/>
    </row>
    <row r="929" spans="60:75" ht="15.75" customHeight="1">
      <c r="BH929" s="35"/>
      <c r="BI929" s="35"/>
      <c r="BJ929" s="35"/>
      <c r="BK929" s="35"/>
      <c r="BL929" s="35"/>
      <c r="BT929" s="35"/>
      <c r="BU929" s="35"/>
      <c r="BV929" s="35"/>
      <c r="BW929" s="35"/>
    </row>
    <row r="930" spans="60:75" ht="15.75" customHeight="1">
      <c r="BH930" s="35"/>
      <c r="BI930" s="35"/>
      <c r="BJ930" s="35"/>
      <c r="BK930" s="35"/>
      <c r="BL930" s="35"/>
      <c r="BT930" s="35"/>
      <c r="BU930" s="35"/>
      <c r="BV930" s="35"/>
      <c r="BW930" s="35"/>
    </row>
    <row r="931" spans="60:75" ht="15.75" customHeight="1">
      <c r="BH931" s="35"/>
      <c r="BI931" s="35"/>
      <c r="BJ931" s="35"/>
      <c r="BK931" s="35"/>
      <c r="BL931" s="35"/>
      <c r="BT931" s="35"/>
      <c r="BU931" s="35"/>
      <c r="BV931" s="35"/>
      <c r="BW931" s="35"/>
    </row>
    <row r="932" spans="60:75" ht="15.75" customHeight="1">
      <c r="BH932" s="35"/>
      <c r="BI932" s="35"/>
      <c r="BJ932" s="35"/>
      <c r="BK932" s="35"/>
      <c r="BL932" s="35"/>
      <c r="BT932" s="35"/>
      <c r="BU932" s="35"/>
      <c r="BV932" s="35"/>
      <c r="BW932" s="35"/>
    </row>
    <row r="933" spans="60:75" ht="15.75" customHeight="1">
      <c r="BH933" s="35"/>
      <c r="BI933" s="35"/>
      <c r="BJ933" s="35"/>
      <c r="BK933" s="35"/>
      <c r="BL933" s="35"/>
      <c r="BT933" s="35"/>
      <c r="BU933" s="35"/>
      <c r="BV933" s="35"/>
      <c r="BW933" s="35"/>
    </row>
    <row r="934" spans="60:75" ht="15.75" customHeight="1">
      <c r="BH934" s="35"/>
      <c r="BI934" s="35"/>
      <c r="BJ934" s="35"/>
      <c r="BK934" s="35"/>
      <c r="BL934" s="35"/>
      <c r="BT934" s="35"/>
      <c r="BU934" s="35"/>
      <c r="BV934" s="35"/>
      <c r="BW934" s="35"/>
    </row>
    <row r="935" spans="60:75" ht="15.75" customHeight="1">
      <c r="BH935" s="35"/>
      <c r="BI935" s="35"/>
      <c r="BJ935" s="35"/>
      <c r="BK935" s="35"/>
      <c r="BL935" s="35"/>
      <c r="BT935" s="35"/>
      <c r="BU935" s="35"/>
      <c r="BV935" s="35"/>
      <c r="BW935" s="35"/>
    </row>
    <row r="936" spans="60:75" ht="15.75" customHeight="1">
      <c r="BH936" s="35"/>
      <c r="BI936" s="35"/>
      <c r="BJ936" s="35"/>
      <c r="BK936" s="35"/>
      <c r="BL936" s="35"/>
      <c r="BT936" s="35"/>
      <c r="BU936" s="35"/>
      <c r="BV936" s="35"/>
      <c r="BW936" s="35"/>
    </row>
    <row r="937" spans="60:75" ht="15.75" customHeight="1">
      <c r="BH937" s="35"/>
      <c r="BI937" s="35"/>
      <c r="BJ937" s="35"/>
      <c r="BK937" s="35"/>
      <c r="BL937" s="35"/>
      <c r="BT937" s="35"/>
      <c r="BU937" s="35"/>
      <c r="BV937" s="35"/>
      <c r="BW937" s="35"/>
    </row>
    <row r="938" spans="60:75" ht="15.75" customHeight="1">
      <c r="BH938" s="35"/>
      <c r="BI938" s="35"/>
      <c r="BJ938" s="35"/>
      <c r="BK938" s="35"/>
      <c r="BL938" s="35"/>
      <c r="BT938" s="35"/>
      <c r="BU938" s="35"/>
      <c r="BV938" s="35"/>
      <c r="BW938" s="35"/>
    </row>
    <row r="939" spans="60:75" ht="15.75" customHeight="1">
      <c r="BH939" s="35"/>
      <c r="BI939" s="35"/>
      <c r="BJ939" s="35"/>
      <c r="BK939" s="35"/>
      <c r="BL939" s="35"/>
      <c r="BT939" s="35"/>
      <c r="BU939" s="35"/>
      <c r="BV939" s="35"/>
      <c r="BW939" s="35"/>
    </row>
    <row r="940" spans="60:75" ht="15.75" customHeight="1">
      <c r="BH940" s="35"/>
      <c r="BI940" s="35"/>
      <c r="BJ940" s="35"/>
      <c r="BK940" s="35"/>
      <c r="BL940" s="35"/>
      <c r="BT940" s="35"/>
      <c r="BU940" s="35"/>
      <c r="BV940" s="35"/>
      <c r="BW940" s="35"/>
    </row>
    <row r="941" spans="60:75" ht="15.75" customHeight="1">
      <c r="BH941" s="35"/>
      <c r="BI941" s="35"/>
      <c r="BJ941" s="35"/>
      <c r="BK941" s="35"/>
      <c r="BL941" s="35"/>
      <c r="BT941" s="35"/>
      <c r="BU941" s="35"/>
      <c r="BV941" s="35"/>
      <c r="BW941" s="35"/>
    </row>
    <row r="942" spans="60:75" ht="15.75" customHeight="1">
      <c r="BH942" s="35"/>
      <c r="BI942" s="35"/>
      <c r="BJ942" s="35"/>
      <c r="BK942" s="35"/>
      <c r="BL942" s="35"/>
      <c r="BT942" s="35"/>
      <c r="BU942" s="35"/>
      <c r="BV942" s="35"/>
      <c r="BW942" s="35"/>
    </row>
    <row r="943" spans="60:75" ht="15.75" customHeight="1">
      <c r="BH943" s="35"/>
      <c r="BI943" s="35"/>
      <c r="BJ943" s="35"/>
      <c r="BK943" s="35"/>
      <c r="BL943" s="35"/>
      <c r="BT943" s="35"/>
      <c r="BU943" s="35"/>
      <c r="BV943" s="35"/>
      <c r="BW943" s="35"/>
    </row>
    <row r="944" spans="60:75" ht="15.75" customHeight="1">
      <c r="BH944" s="35"/>
      <c r="BI944" s="35"/>
      <c r="BJ944" s="35"/>
      <c r="BK944" s="35"/>
      <c r="BL944" s="35"/>
      <c r="BT944" s="35"/>
      <c r="BU944" s="35"/>
      <c r="BV944" s="35"/>
      <c r="BW944" s="35"/>
    </row>
    <row r="945" spans="60:75" ht="15.75" customHeight="1">
      <c r="BH945" s="35"/>
      <c r="BI945" s="35"/>
      <c r="BJ945" s="35"/>
      <c r="BK945" s="35"/>
      <c r="BL945" s="35"/>
      <c r="BT945" s="35"/>
      <c r="BU945" s="35"/>
      <c r="BV945" s="35"/>
      <c r="BW945" s="35"/>
    </row>
    <row r="946" spans="60:75" ht="15.75" customHeight="1">
      <c r="BH946" s="35"/>
      <c r="BI946" s="35"/>
      <c r="BJ946" s="35"/>
      <c r="BK946" s="35"/>
      <c r="BL946" s="35"/>
      <c r="BT946" s="35"/>
      <c r="BU946" s="35"/>
      <c r="BV946" s="35"/>
      <c r="BW946" s="35"/>
    </row>
    <row r="947" spans="60:75" ht="15.75" customHeight="1">
      <c r="BH947" s="35"/>
      <c r="BI947" s="35"/>
      <c r="BJ947" s="35"/>
      <c r="BK947" s="35"/>
      <c r="BL947" s="35"/>
      <c r="BT947" s="35"/>
      <c r="BU947" s="35"/>
      <c r="BV947" s="35"/>
      <c r="BW947" s="35"/>
    </row>
    <row r="948" spans="60:75" ht="15.75" customHeight="1">
      <c r="BH948" s="35"/>
      <c r="BI948" s="35"/>
      <c r="BJ948" s="35"/>
      <c r="BK948" s="35"/>
      <c r="BL948" s="35"/>
      <c r="BT948" s="35"/>
      <c r="BU948" s="35"/>
      <c r="BV948" s="35"/>
      <c r="BW948" s="35"/>
    </row>
    <row r="949" spans="60:75" ht="15.75" customHeight="1">
      <c r="BH949" s="35"/>
      <c r="BI949" s="35"/>
      <c r="BJ949" s="35"/>
      <c r="BK949" s="35"/>
      <c r="BL949" s="35"/>
      <c r="BT949" s="35"/>
      <c r="BU949" s="35"/>
      <c r="BV949" s="35"/>
      <c r="BW949" s="35"/>
    </row>
    <row r="950" spans="60:75" ht="15.75" customHeight="1">
      <c r="BH950" s="35"/>
      <c r="BI950" s="35"/>
      <c r="BJ950" s="35"/>
      <c r="BK950" s="35"/>
      <c r="BL950" s="35"/>
      <c r="BT950" s="35"/>
      <c r="BU950" s="35"/>
      <c r="BV950" s="35"/>
      <c r="BW950" s="35"/>
    </row>
    <row r="951" spans="60:75" ht="15.75" customHeight="1">
      <c r="BH951" s="35"/>
      <c r="BI951" s="35"/>
      <c r="BJ951" s="35"/>
      <c r="BK951" s="35"/>
      <c r="BL951" s="35"/>
      <c r="BT951" s="35"/>
      <c r="BU951" s="35"/>
      <c r="BV951" s="35"/>
      <c r="BW951" s="35"/>
    </row>
    <row r="952" spans="60:75" ht="15.75" customHeight="1">
      <c r="BH952" s="35"/>
      <c r="BI952" s="35"/>
      <c r="BJ952" s="35"/>
      <c r="BK952" s="35"/>
      <c r="BL952" s="35"/>
      <c r="BT952" s="35"/>
      <c r="BU952" s="35"/>
      <c r="BV952" s="35"/>
      <c r="BW952" s="35"/>
    </row>
    <row r="953" spans="60:75" ht="15.75" customHeight="1">
      <c r="BH953" s="35"/>
      <c r="BI953" s="35"/>
      <c r="BJ953" s="35"/>
      <c r="BK953" s="35"/>
      <c r="BL953" s="35"/>
      <c r="BT953" s="35"/>
      <c r="BU953" s="35"/>
      <c r="BV953" s="35"/>
      <c r="BW953" s="35"/>
    </row>
    <row r="954" spans="60:75" ht="15.75" customHeight="1">
      <c r="BH954" s="35"/>
      <c r="BI954" s="35"/>
      <c r="BJ954" s="35"/>
      <c r="BK954" s="35"/>
      <c r="BL954" s="35"/>
      <c r="BT954" s="35"/>
      <c r="BU954" s="35"/>
      <c r="BV954" s="35"/>
      <c r="BW954" s="35"/>
    </row>
    <row r="955" spans="60:75" ht="15.75" customHeight="1">
      <c r="BH955" s="35"/>
      <c r="BI955" s="35"/>
      <c r="BJ955" s="35"/>
      <c r="BK955" s="35"/>
      <c r="BL955" s="35"/>
      <c r="BT955" s="35"/>
      <c r="BU955" s="35"/>
      <c r="BV955" s="35"/>
      <c r="BW955" s="35"/>
    </row>
    <row r="956" spans="60:75" ht="15.75" customHeight="1">
      <c r="BH956" s="35"/>
      <c r="BI956" s="35"/>
      <c r="BJ956" s="35"/>
      <c r="BK956" s="35"/>
      <c r="BL956" s="35"/>
      <c r="BT956" s="35"/>
      <c r="BU956" s="35"/>
      <c r="BV956" s="35"/>
      <c r="BW956" s="35"/>
    </row>
    <row r="957" spans="60:75" ht="15.75" customHeight="1">
      <c r="BH957" s="35"/>
      <c r="BI957" s="35"/>
      <c r="BJ957" s="35"/>
      <c r="BK957" s="35"/>
      <c r="BL957" s="35"/>
      <c r="BT957" s="35"/>
      <c r="BU957" s="35"/>
      <c r="BV957" s="35"/>
      <c r="BW957" s="35"/>
    </row>
    <row r="958" spans="60:75" ht="15.75" customHeight="1">
      <c r="BH958" s="35"/>
      <c r="BI958" s="35"/>
      <c r="BJ958" s="35"/>
      <c r="BK958" s="35"/>
      <c r="BL958" s="35"/>
      <c r="BT958" s="35"/>
      <c r="BU958" s="35"/>
      <c r="BV958" s="35"/>
      <c r="BW958" s="35"/>
    </row>
    <row r="959" spans="60:75" ht="15.75" customHeight="1">
      <c r="BH959" s="35"/>
      <c r="BI959" s="35"/>
      <c r="BJ959" s="35"/>
      <c r="BK959" s="35"/>
      <c r="BL959" s="35"/>
      <c r="BT959" s="35"/>
      <c r="BU959" s="35"/>
      <c r="BV959" s="35"/>
      <c r="BW959" s="35"/>
    </row>
    <row r="960" spans="60:75" ht="15.75" customHeight="1">
      <c r="BH960" s="35"/>
      <c r="BI960" s="35"/>
      <c r="BJ960" s="35"/>
      <c r="BK960" s="35"/>
      <c r="BL960" s="35"/>
      <c r="BT960" s="35"/>
      <c r="BU960" s="35"/>
      <c r="BV960" s="35"/>
      <c r="BW960" s="35"/>
    </row>
    <row r="961" spans="60:75" ht="15.75" customHeight="1">
      <c r="BH961" s="35"/>
      <c r="BI961" s="35"/>
      <c r="BJ961" s="35"/>
      <c r="BK961" s="35"/>
      <c r="BL961" s="35"/>
      <c r="BT961" s="35"/>
      <c r="BU961" s="35"/>
      <c r="BV961" s="35"/>
      <c r="BW961" s="35"/>
    </row>
    <row r="962" spans="60:75" ht="15.75" customHeight="1">
      <c r="BH962" s="35"/>
      <c r="BI962" s="35"/>
      <c r="BJ962" s="35"/>
      <c r="BK962" s="35"/>
      <c r="BL962" s="35"/>
      <c r="BT962" s="35"/>
      <c r="BU962" s="35"/>
      <c r="BV962" s="35"/>
      <c r="BW962" s="35"/>
    </row>
    <row r="963" spans="60:75" ht="15.75" customHeight="1">
      <c r="BH963" s="35"/>
      <c r="BI963" s="35"/>
      <c r="BJ963" s="35"/>
      <c r="BK963" s="35"/>
      <c r="BL963" s="35"/>
      <c r="BT963" s="35"/>
      <c r="BU963" s="35"/>
      <c r="BV963" s="35"/>
      <c r="BW963" s="35"/>
    </row>
    <row r="964" spans="60:75" ht="15.75" customHeight="1">
      <c r="BH964" s="35"/>
      <c r="BI964" s="35"/>
      <c r="BJ964" s="35"/>
      <c r="BK964" s="35"/>
      <c r="BL964" s="35"/>
      <c r="BT964" s="35"/>
      <c r="BU964" s="35"/>
      <c r="BV964" s="35"/>
      <c r="BW964" s="35"/>
    </row>
    <row r="965" spans="60:75" ht="15.75" customHeight="1">
      <c r="BH965" s="35"/>
      <c r="BI965" s="35"/>
      <c r="BJ965" s="35"/>
      <c r="BK965" s="35"/>
      <c r="BL965" s="35"/>
      <c r="BT965" s="35"/>
      <c r="BU965" s="35"/>
      <c r="BV965" s="35"/>
      <c r="BW965" s="35"/>
    </row>
    <row r="966" spans="60:75" ht="15.75" customHeight="1">
      <c r="BH966" s="35"/>
      <c r="BI966" s="35"/>
      <c r="BJ966" s="35"/>
      <c r="BK966" s="35"/>
      <c r="BL966" s="35"/>
      <c r="BT966" s="35"/>
      <c r="BU966" s="35"/>
      <c r="BV966" s="35"/>
      <c r="BW966" s="35"/>
    </row>
    <row r="967" spans="60:75" ht="15.75" customHeight="1">
      <c r="BH967" s="35"/>
      <c r="BI967" s="35"/>
      <c r="BJ967" s="35"/>
      <c r="BK967" s="35"/>
      <c r="BL967" s="35"/>
      <c r="BT967" s="35"/>
      <c r="BU967" s="35"/>
      <c r="BV967" s="35"/>
      <c r="BW967" s="35"/>
    </row>
    <row r="968" spans="60:75" ht="15.75" customHeight="1">
      <c r="BH968" s="35"/>
      <c r="BI968" s="35"/>
      <c r="BJ968" s="35"/>
      <c r="BK968" s="35"/>
      <c r="BL968" s="35"/>
      <c r="BT968" s="35"/>
      <c r="BU968" s="35"/>
      <c r="BV968" s="35"/>
      <c r="BW968" s="35"/>
    </row>
    <row r="969" spans="60:75" ht="15.75" customHeight="1">
      <c r="BH969" s="35"/>
      <c r="BI969" s="35"/>
      <c r="BJ969" s="35"/>
      <c r="BK969" s="35"/>
      <c r="BL969" s="35"/>
      <c r="BT969" s="35"/>
      <c r="BU969" s="35"/>
      <c r="BV969" s="35"/>
      <c r="BW969" s="35"/>
    </row>
    <row r="970" spans="60:75" ht="15.75" customHeight="1">
      <c r="BH970" s="35"/>
      <c r="BI970" s="35"/>
      <c r="BJ970" s="35"/>
      <c r="BK970" s="35"/>
      <c r="BL970" s="35"/>
      <c r="BT970" s="35"/>
      <c r="BU970" s="35"/>
      <c r="BV970" s="35"/>
      <c r="BW970" s="35"/>
    </row>
    <row r="971" spans="60:75" ht="15.75" customHeight="1">
      <c r="BH971" s="35"/>
      <c r="BI971" s="35"/>
      <c r="BJ971" s="35"/>
      <c r="BK971" s="35"/>
      <c r="BL971" s="35"/>
      <c r="BT971" s="35"/>
      <c r="BU971" s="35"/>
      <c r="BV971" s="35"/>
      <c r="BW971" s="35"/>
    </row>
    <row r="972" spans="60:75" ht="15.75" customHeight="1">
      <c r="BH972" s="35"/>
      <c r="BI972" s="35"/>
      <c r="BJ972" s="35"/>
      <c r="BK972" s="35"/>
      <c r="BL972" s="35"/>
      <c r="BT972" s="35"/>
      <c r="BU972" s="35"/>
      <c r="BV972" s="35"/>
      <c r="BW972" s="35"/>
    </row>
    <row r="973" spans="60:75" ht="15.75" customHeight="1">
      <c r="BH973" s="35"/>
      <c r="BI973" s="35"/>
      <c r="BJ973" s="35"/>
      <c r="BK973" s="35"/>
      <c r="BL973" s="35"/>
      <c r="BT973" s="35"/>
      <c r="BU973" s="35"/>
      <c r="BV973" s="35"/>
      <c r="BW973" s="35"/>
    </row>
    <row r="974" spans="60:75" ht="15.75" customHeight="1">
      <c r="BH974" s="35"/>
      <c r="BI974" s="35"/>
      <c r="BJ974" s="35"/>
      <c r="BK974" s="35"/>
      <c r="BL974" s="35"/>
      <c r="BT974" s="35"/>
      <c r="BU974" s="35"/>
      <c r="BV974" s="35"/>
      <c r="BW974" s="35"/>
    </row>
    <row r="975" spans="60:75" ht="15.75" customHeight="1">
      <c r="BH975" s="35"/>
      <c r="BI975" s="35"/>
      <c r="BJ975" s="35"/>
      <c r="BK975" s="35"/>
      <c r="BL975" s="35"/>
      <c r="BT975" s="35"/>
      <c r="BU975" s="35"/>
      <c r="BV975" s="35"/>
      <c r="BW975" s="35"/>
    </row>
    <row r="976" spans="60:75" ht="15.75" customHeight="1">
      <c r="BH976" s="35"/>
      <c r="BI976" s="35"/>
      <c r="BJ976" s="35"/>
      <c r="BK976" s="35"/>
      <c r="BL976" s="35"/>
      <c r="BT976" s="35"/>
      <c r="BU976" s="35"/>
      <c r="BV976" s="35"/>
      <c r="BW976" s="35"/>
    </row>
    <row r="977" spans="60:75" ht="15.75" customHeight="1">
      <c r="BH977" s="35"/>
      <c r="BI977" s="35"/>
      <c r="BJ977" s="35"/>
      <c r="BK977" s="35"/>
      <c r="BL977" s="35"/>
      <c r="BT977" s="35"/>
      <c r="BU977" s="35"/>
      <c r="BV977" s="35"/>
      <c r="BW977" s="35"/>
    </row>
    <row r="978" spans="60:75" ht="15.75" customHeight="1">
      <c r="BH978" s="35"/>
      <c r="BI978" s="35"/>
      <c r="BJ978" s="35"/>
      <c r="BK978" s="35"/>
      <c r="BL978" s="35"/>
      <c r="BT978" s="35"/>
      <c r="BU978" s="35"/>
      <c r="BV978" s="35"/>
      <c r="BW978" s="35"/>
    </row>
    <row r="979" spans="60:75" ht="15.75" customHeight="1">
      <c r="BH979" s="35"/>
      <c r="BI979" s="35"/>
      <c r="BJ979" s="35"/>
      <c r="BK979" s="35"/>
      <c r="BL979" s="35"/>
      <c r="BT979" s="35"/>
      <c r="BU979" s="35"/>
      <c r="BV979" s="35"/>
      <c r="BW979" s="35"/>
    </row>
    <row r="980" spans="60:75" ht="15.75" customHeight="1">
      <c r="BH980" s="35"/>
      <c r="BI980" s="35"/>
      <c r="BJ980" s="35"/>
      <c r="BK980" s="35"/>
      <c r="BL980" s="35"/>
      <c r="BT980" s="35"/>
      <c r="BU980" s="35"/>
      <c r="BV980" s="35"/>
      <c r="BW980" s="35"/>
    </row>
    <row r="981" spans="60:75" ht="15.75" customHeight="1">
      <c r="BH981" s="35"/>
      <c r="BI981" s="35"/>
      <c r="BJ981" s="35"/>
      <c r="BK981" s="35"/>
      <c r="BL981" s="35"/>
      <c r="BT981" s="35"/>
      <c r="BU981" s="35"/>
      <c r="BV981" s="35"/>
      <c r="BW981" s="35"/>
    </row>
    <row r="982" spans="60:75" ht="15.75" customHeight="1">
      <c r="BH982" s="35"/>
      <c r="BI982" s="35"/>
      <c r="BJ982" s="35"/>
      <c r="BK982" s="35"/>
      <c r="BL982" s="35"/>
      <c r="BT982" s="35"/>
      <c r="BU982" s="35"/>
      <c r="BV982" s="35"/>
      <c r="BW982" s="35"/>
    </row>
    <row r="983" spans="60:75" ht="15.75" customHeight="1">
      <c r="BH983" s="35"/>
      <c r="BI983" s="35"/>
      <c r="BJ983" s="35"/>
      <c r="BK983" s="35"/>
      <c r="BL983" s="35"/>
      <c r="BT983" s="35"/>
      <c r="BU983" s="35"/>
      <c r="BV983" s="35"/>
      <c r="BW983" s="35"/>
    </row>
    <row r="984" spans="60:75" ht="15.75" customHeight="1">
      <c r="BH984" s="35"/>
      <c r="BI984" s="35"/>
      <c r="BJ984" s="35"/>
      <c r="BK984" s="35"/>
      <c r="BL984" s="35"/>
      <c r="BT984" s="35"/>
      <c r="BU984" s="35"/>
      <c r="BV984" s="35"/>
      <c r="BW984" s="35"/>
    </row>
    <row r="985" spans="60:75" ht="15.75" customHeight="1">
      <c r="BH985" s="35"/>
      <c r="BI985" s="35"/>
      <c r="BJ985" s="35"/>
      <c r="BK985" s="35"/>
      <c r="BL985" s="35"/>
      <c r="BT985" s="35"/>
      <c r="BU985" s="35"/>
      <c r="BV985" s="35"/>
      <c r="BW985" s="35"/>
    </row>
    <row r="986" spans="60:75" ht="15.75" customHeight="1">
      <c r="BH986" s="35"/>
      <c r="BI986" s="35"/>
      <c r="BJ986" s="35"/>
      <c r="BK986" s="35"/>
      <c r="BL986" s="35"/>
      <c r="BT986" s="35"/>
      <c r="BU986" s="35"/>
      <c r="BV986" s="35"/>
      <c r="BW986" s="35"/>
    </row>
    <row r="987" spans="60:75" ht="15.75" customHeight="1">
      <c r="BH987" s="35"/>
      <c r="BI987" s="35"/>
      <c r="BJ987" s="35"/>
      <c r="BK987" s="35"/>
      <c r="BL987" s="35"/>
      <c r="BT987" s="35"/>
      <c r="BU987" s="35"/>
      <c r="BV987" s="35"/>
      <c r="BW987" s="35"/>
    </row>
    <row r="988" spans="60:75" ht="15.75" customHeight="1">
      <c r="BH988" s="35"/>
      <c r="BI988" s="35"/>
      <c r="BJ988" s="35"/>
      <c r="BK988" s="35"/>
      <c r="BL988" s="35"/>
      <c r="BT988" s="35"/>
      <c r="BU988" s="35"/>
      <c r="BV988" s="35"/>
      <c r="BW988" s="35"/>
    </row>
    <row r="989" spans="60:75" ht="15.75" customHeight="1">
      <c r="BH989" s="35"/>
      <c r="BI989" s="35"/>
      <c r="BJ989" s="35"/>
      <c r="BK989" s="35"/>
      <c r="BL989" s="35"/>
      <c r="BT989" s="35"/>
      <c r="BU989" s="35"/>
      <c r="BV989" s="35"/>
      <c r="BW989" s="35"/>
    </row>
    <row r="990" spans="60:75" ht="15.75" customHeight="1">
      <c r="BH990" s="35"/>
      <c r="BI990" s="35"/>
      <c r="BJ990" s="35"/>
      <c r="BK990" s="35"/>
      <c r="BL990" s="35"/>
      <c r="BT990" s="35"/>
      <c r="BU990" s="35"/>
      <c r="BV990" s="35"/>
      <c r="BW990" s="35"/>
    </row>
    <row r="991" spans="60:75" ht="15.75" customHeight="1">
      <c r="BH991" s="35"/>
      <c r="BI991" s="35"/>
      <c r="BJ991" s="35"/>
      <c r="BK991" s="35"/>
      <c r="BL991" s="35"/>
      <c r="BT991" s="35"/>
      <c r="BU991" s="35"/>
      <c r="BV991" s="35"/>
      <c r="BW991" s="35"/>
    </row>
    <row r="992" spans="60:75" ht="15.75" customHeight="1">
      <c r="BH992" s="35"/>
      <c r="BI992" s="35"/>
      <c r="BJ992" s="35"/>
      <c r="BK992" s="35"/>
      <c r="BL992" s="35"/>
      <c r="BT992" s="35"/>
      <c r="BU992" s="35"/>
      <c r="BV992" s="35"/>
      <c r="BW992" s="35"/>
    </row>
    <row r="993" spans="60:75" ht="15.75" customHeight="1">
      <c r="BH993" s="35"/>
      <c r="BI993" s="35"/>
      <c r="BJ993" s="35"/>
      <c r="BK993" s="35"/>
      <c r="BL993" s="35"/>
      <c r="BT993" s="35"/>
      <c r="BU993" s="35"/>
      <c r="BV993" s="35"/>
      <c r="BW993" s="35"/>
    </row>
    <row r="994" spans="60:75" ht="15.75" customHeight="1">
      <c r="BH994" s="35"/>
      <c r="BI994" s="35"/>
      <c r="BJ994" s="35"/>
      <c r="BK994" s="35"/>
      <c r="BL994" s="35"/>
      <c r="BT994" s="35"/>
      <c r="BU994" s="35"/>
      <c r="BV994" s="35"/>
      <c r="BW994" s="35"/>
    </row>
    <row r="995" spans="60:75" ht="15.75" customHeight="1">
      <c r="BH995" s="35"/>
      <c r="BI995" s="35"/>
      <c r="BJ995" s="35"/>
      <c r="BK995" s="35"/>
      <c r="BL995" s="35"/>
      <c r="BT995" s="35"/>
      <c r="BU995" s="35"/>
      <c r="BV995" s="35"/>
      <c r="BW995" s="35"/>
    </row>
    <row r="996" spans="60:75" ht="15.75" customHeight="1">
      <c r="BH996" s="35"/>
      <c r="BI996" s="35"/>
      <c r="BJ996" s="35"/>
      <c r="BK996" s="35"/>
      <c r="BL996" s="35"/>
      <c r="BT996" s="35"/>
      <c r="BU996" s="35"/>
      <c r="BV996" s="35"/>
      <c r="BW996" s="35"/>
    </row>
    <row r="997" spans="60:75" ht="15.75" customHeight="1">
      <c r="BH997" s="35"/>
      <c r="BI997" s="35"/>
      <c r="BJ997" s="35"/>
      <c r="BK997" s="35"/>
      <c r="BL997" s="35"/>
      <c r="BT997" s="35"/>
      <c r="BU997" s="35"/>
      <c r="BV997" s="35"/>
      <c r="BW997" s="35"/>
    </row>
    <row r="998" spans="60:75" ht="15.75" customHeight="1">
      <c r="BH998" s="35"/>
      <c r="BI998" s="35"/>
      <c r="BJ998" s="35"/>
      <c r="BK998" s="35"/>
      <c r="BL998" s="35"/>
      <c r="BT998" s="35"/>
      <c r="BU998" s="35"/>
      <c r="BV998" s="35"/>
      <c r="BW998" s="35"/>
    </row>
    <row r="999" spans="60:75" ht="15.75" customHeight="1">
      <c r="BH999" s="35"/>
      <c r="BI999" s="35"/>
      <c r="BJ999" s="35"/>
      <c r="BK999" s="35"/>
      <c r="BL999" s="35"/>
      <c r="BT999" s="35"/>
      <c r="BU999" s="35"/>
      <c r="BV999" s="35"/>
      <c r="BW999" s="35"/>
    </row>
    <row r="1000" spans="60:75" ht="15.75" customHeight="1">
      <c r="BH1000" s="35"/>
      <c r="BI1000" s="35"/>
      <c r="BJ1000" s="35"/>
      <c r="BK1000" s="35"/>
      <c r="BL1000" s="35"/>
      <c r="BT1000" s="35"/>
      <c r="BU1000" s="35"/>
      <c r="BV1000" s="35"/>
      <c r="BW1000" s="35"/>
    </row>
  </sheetData>
  <mergeCells count="46">
    <mergeCell ref="AA5:AB6"/>
    <mergeCell ref="AN6:AN7"/>
    <mergeCell ref="AL5:AL7"/>
    <mergeCell ref="AM6:AM7"/>
    <mergeCell ref="AC5:AG5"/>
    <mergeCell ref="AH5:AH7"/>
    <mergeCell ref="AI5:AI7"/>
    <mergeCell ref="AJ5:AJ7"/>
    <mergeCell ref="AK5:AK7"/>
    <mergeCell ref="AM5:AQ5"/>
    <mergeCell ref="A1:C1"/>
    <mergeCell ref="A2:C2"/>
    <mergeCell ref="A5:A7"/>
    <mergeCell ref="G5:L5"/>
    <mergeCell ref="P5:P7"/>
    <mergeCell ref="B5:B7"/>
    <mergeCell ref="C5:E6"/>
    <mergeCell ref="G6:H6"/>
    <mergeCell ref="I6:I7"/>
    <mergeCell ref="J6:J7"/>
    <mergeCell ref="AO6:AO7"/>
    <mergeCell ref="AP6:AP7"/>
    <mergeCell ref="BH6:BJ6"/>
    <mergeCell ref="BM6:BO6"/>
    <mergeCell ref="AT37:AV37"/>
    <mergeCell ref="AQ6:AQ7"/>
    <mergeCell ref="AT41:AV41"/>
    <mergeCell ref="AT42:AV42"/>
    <mergeCell ref="AT43:AV43"/>
    <mergeCell ref="AR5:AR7"/>
    <mergeCell ref="AS5:AV5"/>
    <mergeCell ref="AS6:AS7"/>
    <mergeCell ref="AT6:AT7"/>
    <mergeCell ref="AU6:AU7"/>
    <mergeCell ref="AV6:AV7"/>
    <mergeCell ref="AT38:AV38"/>
    <mergeCell ref="W6:Y6"/>
    <mergeCell ref="Z5:Z7"/>
    <mergeCell ref="K6:K7"/>
    <mergeCell ref="M5:M7"/>
    <mergeCell ref="L6:L7"/>
    <mergeCell ref="T6:V6"/>
    <mergeCell ref="N5:N7"/>
    <mergeCell ref="O5:O7"/>
    <mergeCell ref="S5:Y5"/>
    <mergeCell ref="R5:R7"/>
  </mergeCells>
  <pageMargins left="0.17" right="0.51" top="0.49" bottom="0.4" header="0" footer="0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SEMESTER 1</vt:lpstr>
      <vt:lpstr>SEMESTER 2</vt:lpstr>
      <vt:lpstr>REKAP MAPPING TAHUN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IMAM</dc:creator>
  <cp:lastModifiedBy>IMAM</cp:lastModifiedBy>
  <dcterms:created xsi:type="dcterms:W3CDTF">2026-01-23T03:08:15Z</dcterms:created>
  <dcterms:modified xsi:type="dcterms:W3CDTF">2026-01-23T03:13:01Z</dcterms:modified>
</cp:coreProperties>
</file>