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0D3CE4A7-7F59-4073-A079-D57D054121AC}" xr6:coauthVersionLast="47" xr6:coauthVersionMax="47" xr10:uidLastSave="{00000000-0000-0000-0000-000000000000}"/>
  <bookViews>
    <workbookView xWindow="-120" yWindow="-120" windowWidth="29040" windowHeight="15720" xr2:uid="{66705CBF-12E9-47B5-8296-127C50762D68}"/>
  </bookViews>
  <sheets>
    <sheet name="Pendidikan Guru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F47" i="1"/>
  <c r="C47" i="1"/>
  <c r="G37" i="1"/>
  <c r="E37" i="1"/>
  <c r="D37" i="1"/>
  <c r="C37" i="1"/>
  <c r="F36" i="1"/>
  <c r="F35" i="1"/>
  <c r="F31" i="1"/>
  <c r="F37" i="1" s="1"/>
  <c r="G24" i="1"/>
  <c r="F24" i="1"/>
  <c r="E24" i="1"/>
  <c r="D24" i="1"/>
  <c r="C20" i="1"/>
  <c r="C24" i="1" s="1"/>
  <c r="F17" i="1"/>
  <c r="G11" i="1"/>
  <c r="E11" i="1"/>
  <c r="D11" i="1"/>
  <c r="F8" i="1"/>
  <c r="F11" i="1" s="1"/>
  <c r="C7" i="1"/>
  <c r="F6" i="1"/>
  <c r="C6" i="1"/>
  <c r="F5" i="1"/>
  <c r="C5" i="1"/>
  <c r="C11" i="1" s="1"/>
  <c r="C4" i="1"/>
</calcChain>
</file>

<file path=xl/sharedStrings.xml><?xml version="1.0" encoding="utf-8"?>
<sst xmlns="http://schemas.openxmlformats.org/spreadsheetml/2006/main" count="68" uniqueCount="20">
  <si>
    <t>PENDIDIKAN ANAK USIA DINI</t>
  </si>
  <si>
    <t>No</t>
  </si>
  <si>
    <t>Kecamatan</t>
  </si>
  <si>
    <t>Jenjang Pendidikan</t>
  </si>
  <si>
    <t>SMA/Sederajat</t>
  </si>
  <si>
    <t>D-I / D-II</t>
  </si>
  <si>
    <t>D-III</t>
  </si>
  <si>
    <t>D-IV/ S-1</t>
  </si>
  <si>
    <t>S-2</t>
  </si>
  <si>
    <t>Kec. Bukit Kapur</t>
  </si>
  <si>
    <t>Kec. Dumai Barat</t>
  </si>
  <si>
    <t>Kec. Dumai Kota</t>
  </si>
  <si>
    <t>Kec. Dumai Selatan</t>
  </si>
  <si>
    <t>Kec. Dumai Timur</t>
  </si>
  <si>
    <t>Kec. Medang Kampai</t>
  </si>
  <si>
    <t>Kec. Sungai Sembilan</t>
  </si>
  <si>
    <t>Total</t>
  </si>
  <si>
    <t>SEKOLAH DASAR</t>
  </si>
  <si>
    <t>SEKOLAH MENENGAH PERTAMA</t>
  </si>
  <si>
    <t>PENDIDIKAN NON FORMAL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</si>
</sst>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803F-2C2A-4C1F-B12E-B57F5A2312BF}">
  <dimension ref="A1:G50"/>
  <sheetViews>
    <sheetView tabSelected="1" workbookViewId="0">
      <selection activeCell="F38" sqref="F38"/>
    </sheetView>
  </sheetViews>
  <sheetFormatPr defaultColWidth="8.85546875" defaultRowHeight="15" x14ac:dyDescent="0.25"/>
  <cols>
    <col min="1" max="1" width="6.42578125" style="9" customWidth="1"/>
    <col min="2" max="2" width="37.28515625" style="9" customWidth="1"/>
    <col min="3" max="7" width="13.7109375" style="7" customWidth="1"/>
    <col min="8" max="8" width="13.7109375" style="9" customWidth="1"/>
    <col min="9" max="16384" width="8.85546875" style="9"/>
  </cols>
  <sheetData>
    <row r="1" spans="1:7" s="4" customFormat="1" x14ac:dyDescent="0.25">
      <c r="A1" s="1" t="s">
        <v>0</v>
      </c>
      <c r="B1" s="2"/>
      <c r="C1" s="2"/>
      <c r="D1" s="2"/>
      <c r="E1" s="2"/>
      <c r="F1" s="2"/>
      <c r="G1" s="3"/>
    </row>
    <row r="2" spans="1:7" s="7" customFormat="1" x14ac:dyDescent="0.25">
      <c r="A2" s="5" t="s">
        <v>1</v>
      </c>
      <c r="B2" s="5" t="s">
        <v>2</v>
      </c>
      <c r="C2" s="6" t="s">
        <v>3</v>
      </c>
      <c r="D2" s="6"/>
      <c r="E2" s="6"/>
      <c r="F2" s="6"/>
      <c r="G2" s="6"/>
    </row>
    <row r="3" spans="1:7" x14ac:dyDescent="0.25">
      <c r="A3" s="5"/>
      <c r="B3" s="5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25">
      <c r="A4" s="10"/>
      <c r="B4" s="11" t="s">
        <v>9</v>
      </c>
      <c r="C4" s="12">
        <f>58/2</f>
        <v>29</v>
      </c>
      <c r="D4" s="12">
        <v>0</v>
      </c>
      <c r="E4" s="12">
        <v>2</v>
      </c>
      <c r="F4" s="12">
        <v>18</v>
      </c>
      <c r="G4" s="12">
        <v>0</v>
      </c>
    </row>
    <row r="5" spans="1:7" x14ac:dyDescent="0.25">
      <c r="A5" s="12"/>
      <c r="B5" s="13" t="s">
        <v>10</v>
      </c>
      <c r="C5" s="12">
        <f>46/2</f>
        <v>23</v>
      </c>
      <c r="D5" s="12">
        <v>1</v>
      </c>
      <c r="E5" s="12">
        <v>0</v>
      </c>
      <c r="F5" s="12">
        <f>32/2</f>
        <v>16</v>
      </c>
      <c r="G5" s="12">
        <v>0</v>
      </c>
    </row>
    <row r="6" spans="1:7" x14ac:dyDescent="0.25">
      <c r="A6" s="12"/>
      <c r="B6" s="13" t="s">
        <v>11</v>
      </c>
      <c r="C6" s="12">
        <f>64/2</f>
        <v>32</v>
      </c>
      <c r="D6" s="12">
        <v>2</v>
      </c>
      <c r="E6" s="12">
        <v>4</v>
      </c>
      <c r="F6" s="12">
        <f>56/2</f>
        <v>28</v>
      </c>
      <c r="G6" s="12">
        <v>0</v>
      </c>
    </row>
    <row r="7" spans="1:7" x14ac:dyDescent="0.25">
      <c r="A7" s="12"/>
      <c r="B7" s="13" t="s">
        <v>12</v>
      </c>
      <c r="C7" s="12">
        <f>114/2</f>
        <v>57</v>
      </c>
      <c r="D7" s="12">
        <v>4</v>
      </c>
      <c r="E7" s="12">
        <v>11</v>
      </c>
      <c r="F7" s="12">
        <v>40</v>
      </c>
      <c r="G7" s="12">
        <v>0</v>
      </c>
    </row>
    <row r="8" spans="1:7" x14ac:dyDescent="0.25">
      <c r="A8" s="12"/>
      <c r="B8" s="13" t="s">
        <v>13</v>
      </c>
      <c r="C8" s="12">
        <v>44</v>
      </c>
      <c r="D8" s="12">
        <v>3</v>
      </c>
      <c r="E8" s="12">
        <v>1</v>
      </c>
      <c r="F8" s="12">
        <f>146/2</f>
        <v>73</v>
      </c>
      <c r="G8" s="12">
        <v>1</v>
      </c>
    </row>
    <row r="9" spans="1:7" x14ac:dyDescent="0.25">
      <c r="A9" s="12"/>
      <c r="B9" s="13" t="s">
        <v>14</v>
      </c>
      <c r="C9" s="12">
        <v>21</v>
      </c>
      <c r="D9" s="12">
        <v>1</v>
      </c>
      <c r="E9" s="12">
        <v>0</v>
      </c>
      <c r="F9" s="12">
        <v>7</v>
      </c>
      <c r="G9" s="12">
        <v>0</v>
      </c>
    </row>
    <row r="10" spans="1:7" x14ac:dyDescent="0.25">
      <c r="A10" s="12"/>
      <c r="B10" s="13" t="s">
        <v>15</v>
      </c>
      <c r="C10" s="12">
        <v>34</v>
      </c>
      <c r="D10" s="12">
        <v>0</v>
      </c>
      <c r="E10" s="12">
        <v>4</v>
      </c>
      <c r="F10" s="12">
        <v>21</v>
      </c>
      <c r="G10" s="12">
        <v>0</v>
      </c>
    </row>
    <row r="11" spans="1:7" s="4" customFormat="1" x14ac:dyDescent="0.25">
      <c r="A11" s="14" t="s">
        <v>16</v>
      </c>
      <c r="B11" s="14"/>
      <c r="C11" s="15">
        <f>SUM(C4:C10)</f>
        <v>240</v>
      </c>
      <c r="D11" s="15">
        <f t="shared" ref="D11:G11" si="0">SUM(D4:D10)</f>
        <v>11</v>
      </c>
      <c r="E11" s="15">
        <f t="shared" si="0"/>
        <v>22</v>
      </c>
      <c r="F11" s="15">
        <f t="shared" si="0"/>
        <v>203</v>
      </c>
      <c r="G11" s="15">
        <f t="shared" si="0"/>
        <v>1</v>
      </c>
    </row>
    <row r="12" spans="1:7" x14ac:dyDescent="0.25">
      <c r="A12" s="7"/>
      <c r="B12"/>
    </row>
    <row r="13" spans="1:7" x14ac:dyDescent="0.25">
      <c r="A13" s="7"/>
      <c r="B13"/>
    </row>
    <row r="14" spans="1:7" s="19" customFormat="1" x14ac:dyDescent="0.25">
      <c r="A14" s="16" t="s">
        <v>17</v>
      </c>
      <c r="B14" s="17"/>
      <c r="C14" s="17"/>
      <c r="D14" s="17"/>
      <c r="E14" s="17"/>
      <c r="F14" s="17"/>
      <c r="G14" s="18"/>
    </row>
    <row r="15" spans="1:7" x14ac:dyDescent="0.25">
      <c r="A15" s="5" t="s">
        <v>1</v>
      </c>
      <c r="B15" s="5" t="s">
        <v>2</v>
      </c>
      <c r="C15" s="6" t="s">
        <v>3</v>
      </c>
      <c r="D15" s="6"/>
      <c r="E15" s="6"/>
      <c r="F15" s="6"/>
      <c r="G15" s="6"/>
    </row>
    <row r="16" spans="1:7" x14ac:dyDescent="0.25">
      <c r="A16" s="5"/>
      <c r="B16" s="5"/>
      <c r="C16" s="8" t="s">
        <v>4</v>
      </c>
      <c r="D16" s="8" t="s">
        <v>5</v>
      </c>
      <c r="E16" s="8" t="s">
        <v>6</v>
      </c>
      <c r="F16" s="8" t="s">
        <v>7</v>
      </c>
      <c r="G16" s="8" t="s">
        <v>8</v>
      </c>
    </row>
    <row r="17" spans="1:7" x14ac:dyDescent="0.25">
      <c r="A17" s="12"/>
      <c r="B17" s="13" t="s">
        <v>9</v>
      </c>
      <c r="C17" s="12">
        <v>8</v>
      </c>
      <c r="D17" s="12">
        <v>0</v>
      </c>
      <c r="E17" s="12">
        <v>2</v>
      </c>
      <c r="F17" s="12">
        <f>646/2</f>
        <v>323</v>
      </c>
      <c r="G17" s="12">
        <v>3</v>
      </c>
    </row>
    <row r="18" spans="1:7" x14ac:dyDescent="0.25">
      <c r="A18" s="12"/>
      <c r="B18" s="13" t="s">
        <v>10</v>
      </c>
      <c r="C18" s="12">
        <v>12</v>
      </c>
      <c r="D18" s="12">
        <v>2</v>
      </c>
      <c r="E18" s="12">
        <v>0</v>
      </c>
      <c r="F18" s="12">
        <v>246</v>
      </c>
      <c r="G18" s="12">
        <v>2</v>
      </c>
    </row>
    <row r="19" spans="1:7" x14ac:dyDescent="0.25">
      <c r="A19" s="12"/>
      <c r="B19" s="13" t="s">
        <v>11</v>
      </c>
      <c r="C19" s="12">
        <v>3</v>
      </c>
      <c r="D19" s="12">
        <v>2</v>
      </c>
      <c r="E19" s="12">
        <v>1</v>
      </c>
      <c r="F19" s="12">
        <v>150</v>
      </c>
      <c r="G19" s="12">
        <v>2</v>
      </c>
    </row>
    <row r="20" spans="1:7" x14ac:dyDescent="0.25">
      <c r="A20" s="12"/>
      <c r="B20" s="13" t="s">
        <v>12</v>
      </c>
      <c r="C20" s="12">
        <f>68/2</f>
        <v>34</v>
      </c>
      <c r="D20" s="12">
        <v>7</v>
      </c>
      <c r="E20" s="12">
        <v>9</v>
      </c>
      <c r="F20" s="12">
        <v>353</v>
      </c>
      <c r="G20" s="12">
        <v>5</v>
      </c>
    </row>
    <row r="21" spans="1:7" x14ac:dyDescent="0.25">
      <c r="A21" s="12"/>
      <c r="B21" s="13" t="s">
        <v>13</v>
      </c>
      <c r="C21" s="12">
        <v>25</v>
      </c>
      <c r="D21" s="12">
        <v>4</v>
      </c>
      <c r="E21" s="12">
        <v>2</v>
      </c>
      <c r="F21" s="12">
        <v>534</v>
      </c>
      <c r="G21" s="12">
        <v>8</v>
      </c>
    </row>
    <row r="22" spans="1:7" x14ac:dyDescent="0.25">
      <c r="A22" s="12"/>
      <c r="B22" s="13" t="s">
        <v>14</v>
      </c>
      <c r="C22" s="12">
        <v>7</v>
      </c>
      <c r="D22" s="12">
        <v>1</v>
      </c>
      <c r="E22" s="12">
        <v>1</v>
      </c>
      <c r="F22" s="12">
        <v>134</v>
      </c>
      <c r="G22" s="12">
        <v>2</v>
      </c>
    </row>
    <row r="23" spans="1:7" x14ac:dyDescent="0.25">
      <c r="A23" s="12"/>
      <c r="B23" s="13" t="s">
        <v>15</v>
      </c>
      <c r="C23" s="12">
        <v>24</v>
      </c>
      <c r="D23" s="12">
        <v>0</v>
      </c>
      <c r="E23" s="12">
        <v>1</v>
      </c>
      <c r="F23" s="12">
        <v>328</v>
      </c>
      <c r="G23" s="12">
        <v>3</v>
      </c>
    </row>
    <row r="24" spans="1:7" s="19" customFormat="1" x14ac:dyDescent="0.25">
      <c r="A24" s="20" t="s">
        <v>16</v>
      </c>
      <c r="B24" s="20"/>
      <c r="C24" s="21">
        <f>SUM(C17:C23)</f>
        <v>113</v>
      </c>
      <c r="D24" s="21">
        <f t="shared" ref="D24:G24" si="1">SUM(D17:D23)</f>
        <v>16</v>
      </c>
      <c r="E24" s="21">
        <f t="shared" si="1"/>
        <v>16</v>
      </c>
      <c r="F24" s="21">
        <f t="shared" si="1"/>
        <v>2068</v>
      </c>
      <c r="G24" s="21">
        <f t="shared" si="1"/>
        <v>25</v>
      </c>
    </row>
    <row r="27" spans="1:7" s="25" customFormat="1" x14ac:dyDescent="0.25">
      <c r="A27" s="22" t="s">
        <v>18</v>
      </c>
      <c r="B27" s="23"/>
      <c r="C27" s="23"/>
      <c r="D27" s="23"/>
      <c r="E27" s="23"/>
      <c r="F27" s="23"/>
      <c r="G27" s="24"/>
    </row>
    <row r="28" spans="1:7" x14ac:dyDescent="0.25">
      <c r="A28" s="5" t="s">
        <v>1</v>
      </c>
      <c r="B28" s="5" t="s">
        <v>2</v>
      </c>
      <c r="C28" s="6" t="s">
        <v>3</v>
      </c>
      <c r="D28" s="6"/>
      <c r="E28" s="6"/>
      <c r="F28" s="6"/>
      <c r="G28" s="6"/>
    </row>
    <row r="29" spans="1:7" x14ac:dyDescent="0.25">
      <c r="A29" s="5"/>
      <c r="B29" s="5"/>
      <c r="C29" s="8" t="s">
        <v>4</v>
      </c>
      <c r="D29" s="8" t="s">
        <v>5</v>
      </c>
      <c r="E29" s="8" t="s">
        <v>6</v>
      </c>
      <c r="F29" s="8" t="s">
        <v>7</v>
      </c>
      <c r="G29" s="8" t="s">
        <v>8</v>
      </c>
    </row>
    <row r="30" spans="1:7" x14ac:dyDescent="0.25">
      <c r="A30" s="12"/>
      <c r="B30" s="13" t="s">
        <v>9</v>
      </c>
      <c r="C30" s="12">
        <v>1</v>
      </c>
      <c r="D30" s="12">
        <v>0</v>
      </c>
      <c r="E30" s="12">
        <v>0</v>
      </c>
      <c r="F30" s="12">
        <v>146</v>
      </c>
      <c r="G30" s="12">
        <v>2</v>
      </c>
    </row>
    <row r="31" spans="1:7" x14ac:dyDescent="0.25">
      <c r="A31" s="12"/>
      <c r="B31" s="13" t="s">
        <v>10</v>
      </c>
      <c r="C31" s="12">
        <v>7</v>
      </c>
      <c r="D31" s="12">
        <v>2</v>
      </c>
      <c r="E31" s="12">
        <v>4</v>
      </c>
      <c r="F31" s="12">
        <f>242/2</f>
        <v>121</v>
      </c>
      <c r="G31" s="12">
        <v>2</v>
      </c>
    </row>
    <row r="32" spans="1:7" x14ac:dyDescent="0.25">
      <c r="A32" s="12"/>
      <c r="B32" s="13" t="s">
        <v>11</v>
      </c>
      <c r="C32" s="12">
        <v>1</v>
      </c>
      <c r="D32" s="12">
        <v>0</v>
      </c>
      <c r="E32" s="12">
        <v>0</v>
      </c>
      <c r="F32" s="12">
        <v>69</v>
      </c>
      <c r="G32" s="12">
        <v>3</v>
      </c>
    </row>
    <row r="33" spans="1:7" x14ac:dyDescent="0.25">
      <c r="A33" s="12"/>
      <c r="B33" s="13" t="s">
        <v>12</v>
      </c>
      <c r="C33" s="12">
        <v>12</v>
      </c>
      <c r="D33" s="12">
        <v>2</v>
      </c>
      <c r="E33" s="12">
        <v>5</v>
      </c>
      <c r="F33" s="12">
        <v>189</v>
      </c>
      <c r="G33" s="12">
        <v>12</v>
      </c>
    </row>
    <row r="34" spans="1:7" x14ac:dyDescent="0.25">
      <c r="A34" s="12"/>
      <c r="B34" s="13" t="s">
        <v>13</v>
      </c>
      <c r="C34" s="12">
        <v>5</v>
      </c>
      <c r="D34" s="12">
        <v>0</v>
      </c>
      <c r="E34" s="12">
        <v>5</v>
      </c>
      <c r="F34" s="12">
        <v>185</v>
      </c>
      <c r="G34" s="12">
        <v>11</v>
      </c>
    </row>
    <row r="35" spans="1:7" x14ac:dyDescent="0.25">
      <c r="A35" s="12"/>
      <c r="B35" s="13" t="s">
        <v>14</v>
      </c>
      <c r="C35" s="12">
        <v>1</v>
      </c>
      <c r="D35" s="12">
        <v>0</v>
      </c>
      <c r="E35" s="12">
        <v>0</v>
      </c>
      <c r="F35" s="12">
        <f>110/2</f>
        <v>55</v>
      </c>
      <c r="G35" s="12">
        <v>0</v>
      </c>
    </row>
    <row r="36" spans="1:7" x14ac:dyDescent="0.25">
      <c r="A36" s="12"/>
      <c r="B36" s="13" t="s">
        <v>15</v>
      </c>
      <c r="C36" s="12">
        <v>0</v>
      </c>
      <c r="D36" s="12">
        <v>0</v>
      </c>
      <c r="E36" s="12">
        <v>0</v>
      </c>
      <c r="F36" s="12">
        <f>268/2</f>
        <v>134</v>
      </c>
      <c r="G36" s="12">
        <v>3</v>
      </c>
    </row>
    <row r="37" spans="1:7" s="25" customFormat="1" x14ac:dyDescent="0.25">
      <c r="A37" s="26" t="s">
        <v>16</v>
      </c>
      <c r="B37" s="26"/>
      <c r="C37" s="27">
        <f>SUM(C30:C36)</f>
        <v>27</v>
      </c>
      <c r="D37" s="27">
        <f>SUM(D30:D36)</f>
        <v>4</v>
      </c>
      <c r="E37" s="27">
        <f>SUM(E30:E36)</f>
        <v>14</v>
      </c>
      <c r="F37" s="27">
        <f>SUM(F30:F36)</f>
        <v>899</v>
      </c>
      <c r="G37" s="27">
        <f>SUM(G30:G36)</f>
        <v>33</v>
      </c>
    </row>
    <row r="40" spans="1:7" s="31" customFormat="1" x14ac:dyDescent="0.25">
      <c r="A40" s="28" t="s">
        <v>19</v>
      </c>
      <c r="B40" s="29"/>
      <c r="C40" s="29"/>
      <c r="D40" s="29"/>
      <c r="E40" s="29"/>
      <c r="F40" s="29"/>
      <c r="G40" s="30"/>
    </row>
    <row r="41" spans="1:7" x14ac:dyDescent="0.25">
      <c r="A41" s="5" t="s">
        <v>1</v>
      </c>
      <c r="B41" s="5" t="s">
        <v>2</v>
      </c>
      <c r="C41" s="6" t="s">
        <v>3</v>
      </c>
      <c r="D41" s="6"/>
      <c r="E41" s="6"/>
      <c r="F41" s="6"/>
      <c r="G41" s="6"/>
    </row>
    <row r="42" spans="1:7" x14ac:dyDescent="0.25">
      <c r="A42" s="5"/>
      <c r="B42" s="5"/>
      <c r="C42" s="8" t="s">
        <v>4</v>
      </c>
      <c r="D42" s="8" t="s">
        <v>5</v>
      </c>
      <c r="E42" s="8" t="s">
        <v>6</v>
      </c>
      <c r="F42" s="8" t="s">
        <v>7</v>
      </c>
      <c r="G42" s="8" t="s">
        <v>8</v>
      </c>
    </row>
    <row r="43" spans="1:7" x14ac:dyDescent="0.25">
      <c r="A43" s="12"/>
      <c r="B43" s="13" t="s">
        <v>9</v>
      </c>
      <c r="C43" s="12">
        <v>6</v>
      </c>
      <c r="D43" s="12">
        <v>0</v>
      </c>
      <c r="E43" s="12">
        <v>2</v>
      </c>
      <c r="F43" s="12">
        <v>2</v>
      </c>
      <c r="G43" s="12">
        <v>0</v>
      </c>
    </row>
    <row r="44" spans="1:7" x14ac:dyDescent="0.25">
      <c r="A44" s="12"/>
      <c r="B44" s="13" t="s">
        <v>10</v>
      </c>
      <c r="C44" s="12">
        <v>18</v>
      </c>
      <c r="D44" s="12">
        <v>0</v>
      </c>
      <c r="E44" s="12">
        <v>0</v>
      </c>
      <c r="F44" s="12">
        <v>5</v>
      </c>
      <c r="G44" s="12">
        <v>0</v>
      </c>
    </row>
    <row r="45" spans="1:7" x14ac:dyDescent="0.25">
      <c r="A45" s="12"/>
      <c r="B45" s="13" t="s">
        <v>11</v>
      </c>
      <c r="C45" s="12">
        <v>13</v>
      </c>
      <c r="D45" s="12">
        <v>0</v>
      </c>
      <c r="E45" s="12">
        <v>0</v>
      </c>
      <c r="F45" s="12">
        <v>1</v>
      </c>
      <c r="G45" s="12">
        <v>0</v>
      </c>
    </row>
    <row r="46" spans="1:7" x14ac:dyDescent="0.25">
      <c r="A46" s="12"/>
      <c r="B46" s="13" t="s">
        <v>12</v>
      </c>
      <c r="C46" s="12">
        <v>0</v>
      </c>
      <c r="D46" s="12">
        <v>0</v>
      </c>
      <c r="E46" s="12">
        <v>0</v>
      </c>
      <c r="F46" s="12">
        <v>1</v>
      </c>
      <c r="G46" s="12">
        <v>0</v>
      </c>
    </row>
    <row r="47" spans="1:7" x14ac:dyDescent="0.25">
      <c r="A47" s="12"/>
      <c r="B47" s="13" t="s">
        <v>13</v>
      </c>
      <c r="C47" s="12">
        <f>48/2</f>
        <v>24</v>
      </c>
      <c r="D47" s="12">
        <v>0</v>
      </c>
      <c r="E47" s="12">
        <v>1</v>
      </c>
      <c r="F47" s="12">
        <f>28/2</f>
        <v>14</v>
      </c>
      <c r="G47" s="12">
        <v>1</v>
      </c>
    </row>
    <row r="48" spans="1:7" x14ac:dyDescent="0.25">
      <c r="A48" s="12"/>
      <c r="B48" s="13" t="s">
        <v>14</v>
      </c>
      <c r="C48" s="12">
        <v>9</v>
      </c>
      <c r="D48" s="12">
        <v>0</v>
      </c>
      <c r="E48" s="12">
        <v>0</v>
      </c>
      <c r="F48" s="12">
        <v>0</v>
      </c>
      <c r="G48" s="12">
        <v>0</v>
      </c>
    </row>
    <row r="49" spans="1:7" x14ac:dyDescent="0.25">
      <c r="A49" s="12"/>
      <c r="B49" s="13" t="s">
        <v>15</v>
      </c>
      <c r="C49" s="12">
        <v>13</v>
      </c>
      <c r="D49" s="12">
        <v>0</v>
      </c>
      <c r="E49" s="12">
        <v>0</v>
      </c>
      <c r="F49" s="12">
        <v>0</v>
      </c>
      <c r="G49" s="12">
        <v>0</v>
      </c>
    </row>
    <row r="50" spans="1:7" s="31" customFormat="1" x14ac:dyDescent="0.25">
      <c r="A50" s="32" t="s">
        <v>16</v>
      </c>
      <c r="B50" s="32"/>
      <c r="C50" s="33">
        <f>SUM(C43:C49)</f>
        <v>83</v>
      </c>
      <c r="D50" s="33">
        <f t="shared" ref="D50:G50" si="2">SUM(D43:D49)</f>
        <v>0</v>
      </c>
      <c r="E50" s="33">
        <f t="shared" si="2"/>
        <v>3</v>
      </c>
      <c r="F50" s="33">
        <f t="shared" si="2"/>
        <v>23</v>
      </c>
      <c r="G50" s="33">
        <f t="shared" si="2"/>
        <v>1</v>
      </c>
    </row>
  </sheetData>
  <mergeCells count="20">
    <mergeCell ref="A37:B37"/>
    <mergeCell ref="A40:G40"/>
    <mergeCell ref="A41:A42"/>
    <mergeCell ref="B41:B42"/>
    <mergeCell ref="C41:G41"/>
    <mergeCell ref="A50:B50"/>
    <mergeCell ref="A15:A16"/>
    <mergeCell ref="B15:B16"/>
    <mergeCell ref="C15:G15"/>
    <mergeCell ref="A24:B24"/>
    <mergeCell ref="A27:G27"/>
    <mergeCell ref="A28:A29"/>
    <mergeCell ref="B28:B29"/>
    <mergeCell ref="C28:G28"/>
    <mergeCell ref="A1:G1"/>
    <mergeCell ref="A2:A3"/>
    <mergeCell ref="B2:B3"/>
    <mergeCell ref="C2:G2"/>
    <mergeCell ref="A11:B11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Pendidikan Guru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2026-01-22T04:00:49Z</dcterms:created>
  <dcterms:modified xsi:type="dcterms:W3CDTF">2026-01-22T04:01:06Z</dcterms:modified>
</cp:coreProperties>
</file>