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60" windowWidth="24240" windowHeight="12090" firstSheet="2" activeTab="2"/>
  </bookViews>
  <sheets>
    <sheet name="Sheet2 (8)" sheetId="10" r:id="rId1"/>
    <sheet name="Sheet2 (7)" sheetId="9" r:id="rId2"/>
    <sheet name="JLH KK DGN AKSES SANITASI" sheetId="7" r:id="rId3"/>
    <sheet name="CAKUPAN IMUNISASI HBO" sheetId="6" r:id="rId4"/>
    <sheet name="CAKUPAN IMUNISASI" sheetId="5" r:id="rId5"/>
    <sheet name="JUMLAH TERDUGA TUBERCOLOSIS" sheetId="4" r:id="rId6"/>
    <sheet name="JUMLAH KEMATIAN IBU" sheetId="1" r:id="rId7"/>
    <sheet name="JUMLAH KEMATIAN NEONATAL" sheetId="2" r:id="rId8"/>
    <sheet name="ANGKA KESEMBUHAN TUBERKOLOSIS" sheetId="3" r:id="rId9"/>
  </sheets>
  <calcPr calcId="124519"/>
</workbook>
</file>

<file path=xl/calcChain.xml><?xml version="1.0" encoding="utf-8"?>
<calcChain xmlns="http://schemas.openxmlformats.org/spreadsheetml/2006/main">
  <c r="AC10" i="3"/>
  <c r="AC11"/>
  <c r="AC12"/>
  <c r="AC13"/>
  <c r="AC14"/>
  <c r="AC15"/>
  <c r="AC16"/>
  <c r="AC17"/>
  <c r="AC18"/>
  <c r="AC9"/>
  <c r="AA10"/>
  <c r="AA11"/>
  <c r="AA12"/>
  <c r="AA13"/>
  <c r="AA14"/>
  <c r="AA15"/>
  <c r="AA16"/>
  <c r="AA17"/>
  <c r="AA18"/>
  <c r="AA9"/>
  <c r="Y10"/>
  <c r="Y11"/>
  <c r="Y12"/>
  <c r="Y13"/>
  <c r="Y14"/>
  <c r="Y15"/>
  <c r="Y16"/>
  <c r="Y17"/>
  <c r="Y18"/>
  <c r="Y9"/>
  <c r="W10"/>
  <c r="W11"/>
  <c r="W12"/>
  <c r="W13"/>
  <c r="W14"/>
  <c r="W15"/>
  <c r="W16"/>
  <c r="W17"/>
  <c r="W18"/>
  <c r="W9"/>
  <c r="U10"/>
  <c r="U11"/>
  <c r="U12"/>
  <c r="U13"/>
  <c r="U14"/>
  <c r="U15"/>
  <c r="U16"/>
  <c r="U17"/>
  <c r="U18"/>
  <c r="U9"/>
  <c r="S10"/>
  <c r="S11"/>
  <c r="S12"/>
  <c r="S13"/>
  <c r="S14"/>
  <c r="S15"/>
  <c r="S16"/>
  <c r="S17"/>
  <c r="S18"/>
  <c r="S9"/>
  <c r="Q10"/>
  <c r="Q11"/>
  <c r="Q12"/>
  <c r="Q13"/>
  <c r="Q14"/>
  <c r="Q15"/>
  <c r="Q16"/>
  <c r="Q17"/>
  <c r="Q18"/>
  <c r="Q9"/>
  <c r="O10"/>
  <c r="O11"/>
  <c r="O12"/>
  <c r="O13"/>
  <c r="O14"/>
  <c r="O15"/>
  <c r="O16"/>
  <c r="O17"/>
  <c r="O18"/>
  <c r="O9"/>
  <c r="M10"/>
  <c r="M11"/>
  <c r="M12"/>
  <c r="M13"/>
  <c r="M14"/>
  <c r="M15"/>
  <c r="M16"/>
  <c r="M17"/>
  <c r="M18"/>
  <c r="M9"/>
  <c r="K10"/>
  <c r="K11"/>
  <c r="K12"/>
  <c r="K13"/>
  <c r="K14"/>
  <c r="K15"/>
  <c r="K16"/>
  <c r="K17"/>
  <c r="K18"/>
  <c r="K9"/>
  <c r="O9" i="2"/>
  <c r="O10"/>
  <c r="O11"/>
  <c r="O12"/>
  <c r="O13"/>
  <c r="O14"/>
  <c r="O15"/>
  <c r="O16"/>
  <c r="O17"/>
  <c r="O8"/>
  <c r="N9"/>
  <c r="N10"/>
  <c r="N11"/>
  <c r="N12"/>
  <c r="N13"/>
  <c r="N14"/>
  <c r="N15"/>
  <c r="N16"/>
  <c r="N17"/>
  <c r="N8"/>
  <c r="K9"/>
  <c r="K10"/>
  <c r="K11"/>
  <c r="K12"/>
  <c r="K13"/>
  <c r="K14"/>
  <c r="K15"/>
  <c r="K16"/>
  <c r="K17"/>
  <c r="K8"/>
  <c r="F9"/>
  <c r="F10"/>
  <c r="F11"/>
  <c r="F12"/>
  <c r="F13"/>
  <c r="F14"/>
  <c r="F15"/>
  <c r="F16"/>
  <c r="F17"/>
  <c r="F8"/>
  <c r="H8" i="4"/>
  <c r="H9"/>
  <c r="H10"/>
  <c r="H11"/>
  <c r="H12"/>
  <c r="H13"/>
  <c r="H14"/>
  <c r="H15"/>
  <c r="H16"/>
  <c r="H7"/>
  <c r="F8"/>
  <c r="F9"/>
  <c r="F10"/>
  <c r="F11"/>
  <c r="F12"/>
  <c r="F13"/>
  <c r="F14"/>
  <c r="F15"/>
  <c r="F16"/>
  <c r="F7"/>
  <c r="AD10" i="5"/>
  <c r="AD11"/>
  <c r="AD12"/>
  <c r="AD13"/>
  <c r="AD14"/>
  <c r="AD15"/>
  <c r="AD16"/>
  <c r="AD17"/>
  <c r="AD18"/>
  <c r="AD9"/>
  <c r="AB10"/>
  <c r="AB11"/>
  <c r="AB12"/>
  <c r="AB13"/>
  <c r="AB14"/>
  <c r="AB15"/>
  <c r="AB16"/>
  <c r="AB17"/>
  <c r="AB18"/>
  <c r="AB9"/>
  <c r="Z10"/>
  <c r="Z11"/>
  <c r="Z12"/>
  <c r="Z13"/>
  <c r="Z14"/>
  <c r="Z15"/>
  <c r="Z16"/>
  <c r="Z17"/>
  <c r="Z18"/>
  <c r="Z9"/>
  <c r="X10"/>
  <c r="X11"/>
  <c r="X12"/>
  <c r="X13"/>
  <c r="X14"/>
  <c r="X15"/>
  <c r="X16"/>
  <c r="X17"/>
  <c r="X18"/>
  <c r="X9"/>
  <c r="V10"/>
  <c r="V11"/>
  <c r="V12"/>
  <c r="V13"/>
  <c r="V14"/>
  <c r="V15"/>
  <c r="V16"/>
  <c r="V17"/>
  <c r="V18"/>
  <c r="V9"/>
  <c r="T10"/>
  <c r="T11"/>
  <c r="T12"/>
  <c r="T13"/>
  <c r="T14"/>
  <c r="T15"/>
  <c r="T16"/>
  <c r="T17"/>
  <c r="T18"/>
  <c r="T9"/>
  <c r="R10"/>
  <c r="R11"/>
  <c r="R12"/>
  <c r="R13"/>
  <c r="R14"/>
  <c r="R15"/>
  <c r="R16"/>
  <c r="R17"/>
  <c r="R18"/>
  <c r="R9"/>
  <c r="P10"/>
  <c r="P11"/>
  <c r="P12"/>
  <c r="P13"/>
  <c r="P14"/>
  <c r="P15"/>
  <c r="P16"/>
  <c r="P17"/>
  <c r="P18"/>
  <c r="P9"/>
  <c r="N10"/>
  <c r="N11"/>
  <c r="N12"/>
  <c r="N13"/>
  <c r="N14"/>
  <c r="N15"/>
  <c r="N16"/>
  <c r="N17"/>
  <c r="N18"/>
  <c r="N9"/>
  <c r="L10"/>
  <c r="L11"/>
  <c r="L12"/>
  <c r="L13"/>
  <c r="L14"/>
  <c r="L15"/>
  <c r="L16"/>
  <c r="L17"/>
  <c r="L18"/>
  <c r="L9"/>
  <c r="J10"/>
  <c r="J11"/>
  <c r="J12"/>
  <c r="J13"/>
  <c r="J14"/>
  <c r="J15"/>
  <c r="J16"/>
  <c r="J17"/>
  <c r="J18"/>
  <c r="J9"/>
  <c r="H10"/>
  <c r="H11"/>
  <c r="H12"/>
  <c r="H13"/>
  <c r="H14"/>
  <c r="H15"/>
  <c r="H16"/>
  <c r="H17"/>
  <c r="H18"/>
  <c r="H9"/>
  <c r="AD10" i="6"/>
  <c r="AD11"/>
  <c r="AD12"/>
  <c r="AD13"/>
  <c r="AD14"/>
  <c r="AD15"/>
  <c r="AD16"/>
  <c r="AD17"/>
  <c r="AD18"/>
  <c r="AD9"/>
  <c r="AB10"/>
  <c r="AB11"/>
  <c r="AB12"/>
  <c r="AB13"/>
  <c r="AB14"/>
  <c r="AB15"/>
  <c r="AB16"/>
  <c r="AB17"/>
  <c r="AB18"/>
  <c r="AB9"/>
  <c r="Z10"/>
  <c r="Z11"/>
  <c r="Z12"/>
  <c r="Z13"/>
  <c r="Z14"/>
  <c r="Z15"/>
  <c r="Z16"/>
  <c r="Z17"/>
  <c r="Z18"/>
  <c r="Z9"/>
  <c r="X10"/>
  <c r="X11"/>
  <c r="X12"/>
  <c r="X13"/>
  <c r="X14"/>
  <c r="X15"/>
  <c r="X16"/>
  <c r="X17"/>
  <c r="X18"/>
  <c r="X9"/>
  <c r="V10"/>
  <c r="V11"/>
  <c r="V12"/>
  <c r="V13"/>
  <c r="V14"/>
  <c r="V15"/>
  <c r="V16"/>
  <c r="V17"/>
  <c r="V18"/>
  <c r="V9"/>
  <c r="T9"/>
  <c r="T10"/>
  <c r="T11"/>
  <c r="T12"/>
  <c r="T13"/>
  <c r="T14"/>
  <c r="T15"/>
  <c r="T16"/>
  <c r="T17"/>
  <c r="T18"/>
  <c r="R10"/>
  <c r="R11"/>
  <c r="R12"/>
  <c r="R13"/>
  <c r="R14"/>
  <c r="R15"/>
  <c r="R16"/>
  <c r="R17"/>
  <c r="R18"/>
  <c r="R9"/>
  <c r="P10"/>
  <c r="P11"/>
  <c r="P12"/>
  <c r="P13"/>
  <c r="P14"/>
  <c r="P15"/>
  <c r="P16"/>
  <c r="P17"/>
  <c r="P18"/>
  <c r="P9"/>
  <c r="N10"/>
  <c r="N11"/>
  <c r="N12"/>
  <c r="N13"/>
  <c r="N14"/>
  <c r="N15"/>
  <c r="N16"/>
  <c r="N17"/>
  <c r="N18"/>
  <c r="N9"/>
  <c r="J10"/>
  <c r="J11"/>
  <c r="J12"/>
  <c r="J13"/>
  <c r="J14"/>
  <c r="J15"/>
  <c r="J16"/>
  <c r="J17"/>
  <c r="J18"/>
  <c r="J9"/>
  <c r="H10"/>
  <c r="H11"/>
  <c r="H12"/>
  <c r="H13"/>
  <c r="H14"/>
  <c r="H15"/>
  <c r="H16"/>
  <c r="H17"/>
  <c r="H18"/>
  <c r="H9"/>
  <c r="L7" i="7"/>
  <c r="L8"/>
  <c r="L9"/>
  <c r="L10"/>
  <c r="L11"/>
  <c r="L12"/>
  <c r="L13"/>
  <c r="L14"/>
  <c r="L15"/>
  <c r="L6"/>
  <c r="K7"/>
  <c r="K8"/>
  <c r="K9"/>
  <c r="K10"/>
  <c r="K11"/>
  <c r="K12"/>
  <c r="K13"/>
  <c r="K14"/>
  <c r="K15"/>
  <c r="K6"/>
  <c r="Q9" i="2" l="1"/>
  <c r="Q10"/>
  <c r="Q11"/>
  <c r="Q12"/>
  <c r="Q13"/>
  <c r="Q14"/>
  <c r="Q15"/>
  <c r="Q16"/>
  <c r="Q17"/>
  <c r="Q8"/>
  <c r="P9"/>
  <c r="P10"/>
  <c r="P11"/>
  <c r="R11" s="1"/>
  <c r="P12"/>
  <c r="R12" s="1"/>
  <c r="P13"/>
  <c r="P14"/>
  <c r="P15"/>
  <c r="R15" s="1"/>
  <c r="P16"/>
  <c r="R16" s="1"/>
  <c r="P17"/>
  <c r="P8"/>
  <c r="R9"/>
  <c r="R10"/>
  <c r="R13"/>
  <c r="R14"/>
  <c r="R17"/>
  <c r="M9"/>
  <c r="M10"/>
  <c r="M11"/>
  <c r="M12"/>
  <c r="M13"/>
  <c r="M14"/>
  <c r="M15"/>
  <c r="M16"/>
  <c r="M17"/>
  <c r="M8"/>
  <c r="H9"/>
  <c r="H10"/>
  <c r="H11"/>
  <c r="H12"/>
  <c r="H13"/>
  <c r="H14"/>
  <c r="H15"/>
  <c r="H16"/>
  <c r="H17"/>
  <c r="H8"/>
  <c r="AC16" i="6"/>
  <c r="AC15"/>
  <c r="AC14"/>
  <c r="AC13"/>
  <c r="AC12"/>
  <c r="AC11"/>
  <c r="AC10"/>
  <c r="AC9"/>
  <c r="W16"/>
  <c r="W15"/>
  <c r="W14"/>
  <c r="W13"/>
  <c r="W12"/>
  <c r="W11"/>
  <c r="W10"/>
  <c r="W9"/>
  <c r="U16"/>
  <c r="U15"/>
  <c r="U14"/>
  <c r="U13"/>
  <c r="U12"/>
  <c r="U11"/>
  <c r="U10"/>
  <c r="U9"/>
  <c r="S16"/>
  <c r="S15"/>
  <c r="S14"/>
  <c r="S13"/>
  <c r="S12"/>
  <c r="S11"/>
  <c r="S10"/>
  <c r="S9"/>
  <c r="L16"/>
  <c r="L15"/>
  <c r="L14"/>
  <c r="L13"/>
  <c r="L12"/>
  <c r="L11"/>
  <c r="L10"/>
  <c r="L9"/>
  <c r="K18"/>
  <c r="L18" s="1"/>
  <c r="K17"/>
  <c r="L17" s="1"/>
  <c r="K16"/>
  <c r="K15"/>
  <c r="K14"/>
  <c r="K13"/>
  <c r="K12"/>
  <c r="K11"/>
  <c r="K10"/>
  <c r="K9"/>
  <c r="R8" i="2" l="1"/>
  <c r="F10" i="6" l="1"/>
  <c r="F11"/>
  <c r="F12"/>
  <c r="F13"/>
  <c r="F14"/>
  <c r="F15"/>
  <c r="F16"/>
  <c r="F17"/>
  <c r="F18"/>
  <c r="F9"/>
  <c r="AC10" i="5" l="1"/>
  <c r="AC11"/>
  <c r="AC12"/>
  <c r="AC13"/>
  <c r="AC14"/>
  <c r="AC15"/>
  <c r="AC16"/>
  <c r="AC17"/>
  <c r="AC18"/>
  <c r="AC9"/>
  <c r="W10"/>
  <c r="W11"/>
  <c r="W12"/>
  <c r="W13"/>
  <c r="W14"/>
  <c r="W15"/>
  <c r="W16"/>
  <c r="W17"/>
  <c r="W18"/>
  <c r="W9"/>
  <c r="Q10"/>
  <c r="Q11"/>
  <c r="Q12"/>
  <c r="Q13"/>
  <c r="Q14"/>
  <c r="Q15"/>
  <c r="Q16"/>
  <c r="Q17"/>
  <c r="Q18"/>
  <c r="Q9"/>
  <c r="K10"/>
  <c r="K11"/>
  <c r="K12"/>
  <c r="K13"/>
  <c r="K14"/>
  <c r="K15"/>
  <c r="K16"/>
  <c r="K17"/>
  <c r="K18"/>
  <c r="K9"/>
  <c r="F10"/>
  <c r="F11"/>
  <c r="F12"/>
  <c r="F13"/>
  <c r="F14"/>
  <c r="F15"/>
  <c r="F16"/>
  <c r="F17"/>
  <c r="F18"/>
  <c r="F9"/>
  <c r="I8" i="4"/>
  <c r="I9"/>
  <c r="I10"/>
  <c r="I11"/>
  <c r="I12"/>
  <c r="I13"/>
  <c r="I14"/>
  <c r="I15"/>
  <c r="I16"/>
  <c r="I7"/>
  <c r="T9" i="3"/>
  <c r="T10"/>
  <c r="T11"/>
  <c r="T12"/>
  <c r="T13"/>
  <c r="T14"/>
  <c r="T15"/>
  <c r="T16"/>
  <c r="T17"/>
  <c r="T18"/>
  <c r="N10"/>
  <c r="N11"/>
  <c r="N12"/>
  <c r="N13"/>
  <c r="N14"/>
  <c r="N15"/>
  <c r="N16"/>
  <c r="N17"/>
  <c r="N18"/>
  <c r="N9"/>
  <c r="I10"/>
  <c r="I11"/>
  <c r="I12"/>
  <c r="I13"/>
  <c r="I14"/>
  <c r="I15"/>
  <c r="I16"/>
  <c r="I17"/>
  <c r="I18"/>
  <c r="I9"/>
  <c r="F10"/>
  <c r="F11"/>
  <c r="F12"/>
  <c r="F13"/>
  <c r="F14"/>
  <c r="F15"/>
  <c r="F16"/>
  <c r="F17"/>
  <c r="F18"/>
  <c r="F9"/>
</calcChain>
</file>

<file path=xl/sharedStrings.xml><?xml version="1.0" encoding="utf-8"?>
<sst xmlns="http://schemas.openxmlformats.org/spreadsheetml/2006/main" count="329" uniqueCount="76">
  <si>
    <t xml:space="preserve">JUMLAH KEMATIAN IBU MENURUT KECAMATAN DAN PUSKESMAS </t>
  </si>
  <si>
    <t>KOTA DUMAI TAHUN 2023</t>
  </si>
  <si>
    <t>NO</t>
  </si>
  <si>
    <t>KECAMATAN</t>
  </si>
  <si>
    <t>PUSKESMAS</t>
  </si>
  <si>
    <t>JUMLAH LAHIR</t>
  </si>
  <si>
    <t>KEMATIAN IBU</t>
  </si>
  <si>
    <t>JUMLAH KEMATIAN IBU HAMIL</t>
  </si>
  <si>
    <t>JUMLAH KEMATIAN IBU NIFAS</t>
  </si>
  <si>
    <t>JUMLAH KEMATIAN IBU BERSALIN</t>
  </si>
  <si>
    <t>JUMLAH KEMATIAN IBU</t>
  </si>
  <si>
    <t>DUMAI KOTA</t>
  </si>
  <si>
    <t>DUMAI TIMUR</t>
  </si>
  <si>
    <t>DUMAI SELATAN</t>
  </si>
  <si>
    <t>DUMAI BARAT</t>
  </si>
  <si>
    <t>BUKIT KAPUR</t>
  </si>
  <si>
    <t>MEDANG KAMPAI</t>
  </si>
  <si>
    <t>SUNGAI SEMBILAN</t>
  </si>
  <si>
    <t>BUMI AYU</t>
  </si>
  <si>
    <t>BUKIT TIMAH</t>
  </si>
  <si>
    <t>PURNAMA</t>
  </si>
  <si>
    <t>BUKIT KAYU KAPUR</t>
  </si>
  <si>
    <t>JUMLAH KEMATIAN NEONATAL, POST NEONATAL, BAYI DAN BALITA MENURUT JENIS KELAMIN, KECAMATAN DAN PUSKESMAS KOTA DUMAI TAHUN 2023</t>
  </si>
  <si>
    <t>JUMLAH KEMATIAN</t>
  </si>
  <si>
    <t>LAKI - LAKI</t>
  </si>
  <si>
    <t>NEO NATAL</t>
  </si>
  <si>
    <t>POST NEONATAL</t>
  </si>
  <si>
    <t>BALITA</t>
  </si>
  <si>
    <t>BAYI</t>
  </si>
  <si>
    <t>ANAK BALITA</t>
  </si>
  <si>
    <t>JUMLAH TOTAL</t>
  </si>
  <si>
    <t xml:space="preserve">PEREMPUAN </t>
  </si>
  <si>
    <t>LAKI - LAKI + PEREMPUAN</t>
  </si>
  <si>
    <t>ANGKA KESEMBUHAN DAN PENGOBATAN LENGKAP SERTA KEBERHASILAN PENGOBATAN TUBERKOLOSIS MENURUT JENIS KELAMIN, KECAMATAN DAN PUSKESMAS KOTA DUMAI TAHUN 2023</t>
  </si>
  <si>
    <t>L</t>
  </si>
  <si>
    <t>P</t>
  </si>
  <si>
    <t>L + P</t>
  </si>
  <si>
    <t>ANGKA KESEMBUHAN (CURE RATE) TUBERCOLOSIS PARU TERKONFIRMASI BAKTERIOLOGIS</t>
  </si>
  <si>
    <t>JUMLAH SEMUA KASUS TUBERKOLOSIS YANG DITEMUKAN DAN DAN DIOBATI</t>
  </si>
  <si>
    <t>JUMLAH</t>
  </si>
  <si>
    <t>%</t>
  </si>
  <si>
    <t>ANGKA PENGOBATAN LENGKAP (COMPLETE RATE) SEMUA KASUS TUBERKOLOSIS</t>
  </si>
  <si>
    <t>ANGKA KEBERHASILAN PENGOBATAN (SUCCES RATE/SR) SEMUA KASUS TUBERKOLOSIS</t>
  </si>
  <si>
    <t>JUMLAH KEMATIAN SELAMA PENGOBATAN TUBERKOLOSIS</t>
  </si>
  <si>
    <t>JUMLAH TERDUGA TUBERCOLOSIS YANG MENDAPATKAN PELAYANAN SESUAI STANDAR</t>
  </si>
  <si>
    <t>JUMLAH SEMUA KASUS TUBERCOLOSIS</t>
  </si>
  <si>
    <t>PEREMPUAN</t>
  </si>
  <si>
    <t>CAKUPAN IMUNISASI DPT,HB-HIb3, POLIO, CAMPAK RUBELA DAN IMUNISASI DASAR LENGKAP PADA BAYI MENURUT JENIS KELAMIN, KECAMATAN DAN PUSKESMAS KOTA DUMAI TAHUN 2023</t>
  </si>
  <si>
    <t>BAYI DIIMUNISASI</t>
  </si>
  <si>
    <t>DPT, HB-Hib3</t>
  </si>
  <si>
    <t>JLH</t>
  </si>
  <si>
    <t>POLIO</t>
  </si>
  <si>
    <t>CAMPAK RUBELA</t>
  </si>
  <si>
    <t>IMUNISASI DASAR LENGKAP</t>
  </si>
  <si>
    <t>1 -7 HARI</t>
  </si>
  <si>
    <t>BCG</t>
  </si>
  <si>
    <t>˂ 24 JAM</t>
  </si>
  <si>
    <t>JUMLAH KEPALA KELUARGA DENGAN AKSES TERHADAP FASILITAS SANITASI YANG AMAN (JAMBAN SEHAT ) MENURUT KECAMATAN DAN PUSKESMAS KOTA DUMAI TAHUN 2023</t>
  </si>
  <si>
    <t>JUMLAH KK</t>
  </si>
  <si>
    <t>JUMLAK KEPALA KELUARGA PENGGUNA</t>
  </si>
  <si>
    <t>AKSES SANITASI LAYAK BERSAMA</t>
  </si>
  <si>
    <t>AKSES BELUM LAYAK</t>
  </si>
  <si>
    <t>BABS TERTUTUP</t>
  </si>
  <si>
    <t>BABS TERBUKA</t>
  </si>
  <si>
    <t>KK DENGAN AKSES TERHADAP FASILITAS SANITASI YANG LAYAK</t>
  </si>
  <si>
    <t>PERSENTASE KK DENGAN AKSES TERHADAP FASILITAS SANITASI YANG AMAN</t>
  </si>
  <si>
    <t>JUMLAH KASUS TUBERKULOSIS PARU TERKONFIRMASI BACTERIOLOGI YANG DITEMUKAN DAN DIOBATI</t>
  </si>
  <si>
    <t>JAYA MUKTI</t>
  </si>
  <si>
    <t>JUMLAH TERDUGA TUBERKOLOSIS, KASUS TUBERKOLOSIS, KASUS TUBERKOLOSIS ANAK DAN TREATMENT COVERAGE (TC) MENURUT JENIS,KELAMIN, KECAMATAN DAN PUSKESMAS KOTA DUMAI TAHUN 2023</t>
  </si>
  <si>
    <t>KASUS TUBERKULOSIS ANAK 0-14 TAHUN</t>
  </si>
  <si>
    <t>AKSES SANITASI AMAN</t>
  </si>
  <si>
    <t>JUMLAH BAYI</t>
  </si>
  <si>
    <t>JUMLAH LAHIR HIDUP</t>
  </si>
  <si>
    <t>HB0 TOTAL</t>
  </si>
  <si>
    <t>HB0</t>
  </si>
  <si>
    <t>CAKUPAN IMUNISASI HEPATITIS HB0 (0-7 HARI) DAN BCG PADA BAYI MENURUT JENIS KELAMIN, KECAMATAN, DAN PUSKESMAS KOTA DUMAI TAHUN 2023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</si>
</sst>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0.000"/>
    <numFmt numFmtId="165" formatCode="0.00;[Red]0.00"/>
  </numFmts>
  <fonts count="8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8" xfId="0" applyBorder="1"/>
    <xf numFmtId="0" fontId="0" fillId="0" borderId="5" xfId="0" applyBorder="1"/>
    <xf numFmtId="0" fontId="0" fillId="0" borderId="0" xfId="0" applyBorder="1"/>
    <xf numFmtId="0" fontId="0" fillId="0" borderId="11" xfId="0" applyBorder="1"/>
    <xf numFmtId="0" fontId="0" fillId="0" borderId="0" xfId="0" applyBorder="1" applyAlignment="1"/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Fill="1" applyBorder="1"/>
    <xf numFmtId="3" fontId="0" fillId="0" borderId="1" xfId="0" applyNumberFormat="1" applyBorder="1" applyAlignment="1">
      <alignment horizontal="center"/>
    </xf>
    <xf numFmtId="3" fontId="6" fillId="0" borderId="2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2" fontId="6" fillId="0" borderId="1" xfId="1" applyNumberFormat="1" applyFont="1" applyBorder="1" applyAlignment="1">
      <alignment horizontal="center" vertical="center"/>
    </xf>
    <xf numFmtId="3" fontId="6" fillId="0" borderId="1" xfId="2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4">
    <cellStyle name="Comma [0] 2 2" xfId="2"/>
    <cellStyle name="Comma [0] 2 3" xfId="3"/>
    <cellStyle name="Comma 10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L15"/>
  <sheetViews>
    <sheetView tabSelected="1" workbookViewId="0">
      <selection activeCell="E15" sqref="E15"/>
    </sheetView>
  </sheetViews>
  <sheetFormatPr defaultRowHeight="15"/>
  <cols>
    <col min="2" max="2" width="19.42578125" customWidth="1"/>
    <col min="3" max="3" width="27.28515625" customWidth="1"/>
    <col min="4" max="4" width="19.28515625" customWidth="1"/>
    <col min="5" max="5" width="21.85546875" customWidth="1"/>
    <col min="6" max="6" width="29.5703125" customWidth="1"/>
    <col min="7" max="7" width="15.42578125" customWidth="1"/>
    <col min="8" max="8" width="19" customWidth="1"/>
    <col min="9" max="9" width="16.42578125" customWidth="1"/>
    <col min="10" max="11" width="15" customWidth="1"/>
    <col min="12" max="12" width="25.85546875" customWidth="1"/>
  </cols>
  <sheetData>
    <row r="2" spans="1:12" ht="15.75">
      <c r="A2" s="28" t="s">
        <v>57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4" spans="1:12" ht="38.25" customHeight="1">
      <c r="A4" s="29" t="s">
        <v>2</v>
      </c>
      <c r="B4" s="29" t="s">
        <v>3</v>
      </c>
      <c r="C4" s="29" t="s">
        <v>4</v>
      </c>
      <c r="D4" s="27" t="s">
        <v>58</v>
      </c>
      <c r="E4" s="27" t="s">
        <v>59</v>
      </c>
      <c r="F4" s="27"/>
      <c r="G4" s="27"/>
      <c r="H4" s="27"/>
      <c r="I4" s="27"/>
      <c r="J4" s="27" t="s">
        <v>64</v>
      </c>
      <c r="K4" s="27"/>
      <c r="L4" s="27" t="s">
        <v>65</v>
      </c>
    </row>
    <row r="5" spans="1:12" ht="38.25" customHeight="1">
      <c r="A5" s="30"/>
      <c r="B5" s="30"/>
      <c r="C5" s="30"/>
      <c r="D5" s="27"/>
      <c r="E5" s="8" t="s">
        <v>70</v>
      </c>
      <c r="F5" s="8" t="s">
        <v>60</v>
      </c>
      <c r="G5" s="8" t="s">
        <v>61</v>
      </c>
      <c r="H5" s="16" t="s">
        <v>62</v>
      </c>
      <c r="I5" s="16" t="s">
        <v>63</v>
      </c>
      <c r="J5" s="16" t="s">
        <v>39</v>
      </c>
      <c r="K5" s="16" t="s">
        <v>40</v>
      </c>
      <c r="L5" s="27"/>
    </row>
    <row r="6" spans="1:12">
      <c r="A6" s="4">
        <v>1</v>
      </c>
      <c r="B6" s="2" t="s">
        <v>11</v>
      </c>
      <c r="C6" s="2" t="s">
        <v>11</v>
      </c>
      <c r="D6" s="4">
        <v>13296</v>
      </c>
      <c r="E6" s="4">
        <v>6672</v>
      </c>
      <c r="F6" s="4">
        <v>10</v>
      </c>
      <c r="G6" s="4">
        <v>55</v>
      </c>
      <c r="H6" s="4">
        <v>0</v>
      </c>
      <c r="I6" s="4">
        <v>0</v>
      </c>
      <c r="J6" s="4">
        <v>13241</v>
      </c>
      <c r="K6" s="17">
        <f>J6/D6*100</f>
        <v>99.586341756919367</v>
      </c>
      <c r="L6" s="18">
        <f>E6/D6*100</f>
        <v>50.180505415162457</v>
      </c>
    </row>
    <row r="7" spans="1:12">
      <c r="A7" s="4">
        <v>2</v>
      </c>
      <c r="B7" s="2" t="s">
        <v>12</v>
      </c>
      <c r="C7" s="2" t="s">
        <v>67</v>
      </c>
      <c r="D7" s="4">
        <v>21762</v>
      </c>
      <c r="E7" s="4">
        <v>39</v>
      </c>
      <c r="F7" s="4">
        <v>0</v>
      </c>
      <c r="G7" s="4">
        <v>215</v>
      </c>
      <c r="H7" s="4">
        <v>61</v>
      </c>
      <c r="I7" s="4">
        <v>0</v>
      </c>
      <c r="J7" s="4">
        <v>20543</v>
      </c>
      <c r="K7" s="17">
        <f t="shared" ref="K7:K15" si="0">J7/D7*100</f>
        <v>94.398492785589553</v>
      </c>
      <c r="L7" s="18">
        <f t="shared" ref="L7:L15" si="1">E7/D7*100</f>
        <v>0.17921146953405018</v>
      </c>
    </row>
    <row r="8" spans="1:12">
      <c r="A8" s="4">
        <v>3</v>
      </c>
      <c r="B8" s="2" t="s">
        <v>13</v>
      </c>
      <c r="C8" s="2" t="s">
        <v>18</v>
      </c>
      <c r="D8" s="4">
        <v>11906</v>
      </c>
      <c r="E8" s="4">
        <v>381</v>
      </c>
      <c r="F8" s="4">
        <v>147</v>
      </c>
      <c r="G8" s="4">
        <v>692</v>
      </c>
      <c r="H8" s="4">
        <v>203</v>
      </c>
      <c r="I8" s="4">
        <v>37</v>
      </c>
      <c r="J8" s="4">
        <v>10934</v>
      </c>
      <c r="K8" s="17">
        <f t="shared" si="0"/>
        <v>91.836049050898708</v>
      </c>
      <c r="L8" s="18">
        <f t="shared" si="1"/>
        <v>3.2000671930119267</v>
      </c>
    </row>
    <row r="9" spans="1:12">
      <c r="A9" s="4">
        <v>4</v>
      </c>
      <c r="B9" s="2"/>
      <c r="C9" s="2" t="s">
        <v>19</v>
      </c>
      <c r="D9" s="4">
        <v>4683</v>
      </c>
      <c r="E9" s="4">
        <v>0</v>
      </c>
      <c r="F9" s="4">
        <v>13</v>
      </c>
      <c r="G9" s="4">
        <v>269</v>
      </c>
      <c r="H9" s="4">
        <v>2</v>
      </c>
      <c r="I9" s="4">
        <v>0</v>
      </c>
      <c r="J9" s="4">
        <v>3989</v>
      </c>
      <c r="K9" s="17">
        <f t="shared" si="0"/>
        <v>85.180439888960066</v>
      </c>
      <c r="L9" s="18">
        <f t="shared" si="1"/>
        <v>0</v>
      </c>
    </row>
    <row r="10" spans="1:12">
      <c r="A10" s="4">
        <v>5</v>
      </c>
      <c r="B10" s="2" t="s">
        <v>14</v>
      </c>
      <c r="C10" s="2" t="s">
        <v>14</v>
      </c>
      <c r="D10" s="4">
        <v>6479</v>
      </c>
      <c r="E10" s="4">
        <v>5331</v>
      </c>
      <c r="F10" s="4">
        <v>49</v>
      </c>
      <c r="G10" s="4">
        <v>83</v>
      </c>
      <c r="H10" s="4">
        <v>0</v>
      </c>
      <c r="I10" s="4">
        <v>0</v>
      </c>
      <c r="J10" s="4">
        <v>5550</v>
      </c>
      <c r="K10" s="17">
        <f t="shared" si="0"/>
        <v>85.661367494983793</v>
      </c>
      <c r="L10" s="18">
        <f t="shared" si="1"/>
        <v>82.281216237073622</v>
      </c>
    </row>
    <row r="11" spans="1:12">
      <c r="A11" s="4">
        <v>6</v>
      </c>
      <c r="B11" s="2"/>
      <c r="C11" s="2" t="s">
        <v>20</v>
      </c>
      <c r="D11" s="4">
        <v>7237</v>
      </c>
      <c r="E11" s="4">
        <v>3945</v>
      </c>
      <c r="F11" s="4">
        <v>632</v>
      </c>
      <c r="G11" s="4">
        <v>58</v>
      </c>
      <c r="H11" s="4">
        <v>49</v>
      </c>
      <c r="I11" s="4">
        <v>0</v>
      </c>
      <c r="J11" s="4">
        <v>6812</v>
      </c>
      <c r="K11" s="17">
        <f t="shared" si="0"/>
        <v>94.127400856708576</v>
      </c>
      <c r="L11" s="18">
        <f t="shared" si="1"/>
        <v>54.511537930081523</v>
      </c>
    </row>
    <row r="12" spans="1:12">
      <c r="A12" s="4">
        <v>7</v>
      </c>
      <c r="B12" s="2" t="s">
        <v>15</v>
      </c>
      <c r="C12" s="2" t="s">
        <v>15</v>
      </c>
      <c r="D12" s="4">
        <v>7592</v>
      </c>
      <c r="E12" s="4">
        <v>1793</v>
      </c>
      <c r="F12" s="4">
        <v>23</v>
      </c>
      <c r="G12" s="4">
        <v>1175</v>
      </c>
      <c r="H12" s="4">
        <v>0</v>
      </c>
      <c r="I12" s="4">
        <v>0</v>
      </c>
      <c r="J12" s="4">
        <v>6300</v>
      </c>
      <c r="K12" s="17">
        <f t="shared" si="0"/>
        <v>82.982086406743932</v>
      </c>
      <c r="L12" s="18">
        <f t="shared" si="1"/>
        <v>23.616965226554267</v>
      </c>
    </row>
    <row r="13" spans="1:12">
      <c r="A13" s="4">
        <v>8</v>
      </c>
      <c r="B13" s="2"/>
      <c r="C13" s="2" t="s">
        <v>21</v>
      </c>
      <c r="D13" s="4">
        <v>8552</v>
      </c>
      <c r="E13" s="4">
        <v>1980</v>
      </c>
      <c r="F13" s="4">
        <v>35</v>
      </c>
      <c r="G13" s="4">
        <v>256</v>
      </c>
      <c r="H13" s="4">
        <v>0</v>
      </c>
      <c r="I13" s="4">
        <v>0</v>
      </c>
      <c r="J13" s="4">
        <v>7262</v>
      </c>
      <c r="K13" s="17">
        <f t="shared" si="0"/>
        <v>84.915809167446213</v>
      </c>
      <c r="L13" s="18">
        <f t="shared" si="1"/>
        <v>23.152478952291862</v>
      </c>
    </row>
    <row r="14" spans="1:12">
      <c r="A14" s="4">
        <v>9</v>
      </c>
      <c r="B14" s="2" t="s">
        <v>16</v>
      </c>
      <c r="C14" s="2" t="s">
        <v>16</v>
      </c>
      <c r="D14" s="4">
        <v>5368</v>
      </c>
      <c r="E14" s="4">
        <v>4796</v>
      </c>
      <c r="F14" s="4">
        <v>14</v>
      </c>
      <c r="G14" s="4">
        <v>572</v>
      </c>
      <c r="H14" s="4">
        <v>0</v>
      </c>
      <c r="I14" s="4">
        <v>0</v>
      </c>
      <c r="J14" s="4">
        <v>4810</v>
      </c>
      <c r="K14" s="17">
        <f t="shared" si="0"/>
        <v>89.605067064083457</v>
      </c>
      <c r="L14" s="18">
        <f t="shared" si="1"/>
        <v>89.344262295081961</v>
      </c>
    </row>
    <row r="15" spans="1:12">
      <c r="A15" s="4">
        <v>10</v>
      </c>
      <c r="B15" s="2" t="s">
        <v>17</v>
      </c>
      <c r="C15" s="2" t="s">
        <v>17</v>
      </c>
      <c r="D15" s="4">
        <v>13461</v>
      </c>
      <c r="E15" s="4">
        <v>0</v>
      </c>
      <c r="F15" s="4">
        <v>420</v>
      </c>
      <c r="G15" s="4">
        <v>2677</v>
      </c>
      <c r="H15" s="4">
        <v>0</v>
      </c>
      <c r="I15" s="4">
        <v>0</v>
      </c>
      <c r="J15" s="4">
        <v>6921</v>
      </c>
      <c r="K15" s="17">
        <f t="shared" si="0"/>
        <v>51.415199465121461</v>
      </c>
      <c r="L15" s="18">
        <f t="shared" si="1"/>
        <v>0</v>
      </c>
    </row>
  </sheetData>
  <mergeCells count="8">
    <mergeCell ref="J4:K4"/>
    <mergeCell ref="L4:L5"/>
    <mergeCell ref="A2:L2"/>
    <mergeCell ref="A4:A5"/>
    <mergeCell ref="B4:B5"/>
    <mergeCell ref="C4:C5"/>
    <mergeCell ref="D4:D5"/>
    <mergeCell ref="E4:I4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L18"/>
  <sheetViews>
    <sheetView zoomScale="80" zoomScaleNormal="80" workbookViewId="0">
      <selection activeCell="AE22" sqref="AE22"/>
    </sheetView>
  </sheetViews>
  <sheetFormatPr defaultRowHeight="15"/>
  <cols>
    <col min="1" max="1" width="6.28515625" customWidth="1"/>
    <col min="2" max="2" width="21" customWidth="1"/>
    <col min="3" max="3" width="24.7109375" customWidth="1"/>
  </cols>
  <sheetData>
    <row r="2" spans="1:38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</row>
    <row r="4" spans="1:38" ht="15.75">
      <c r="A4" s="29" t="s">
        <v>2</v>
      </c>
      <c r="B4" s="29" t="s">
        <v>3</v>
      </c>
      <c r="C4" s="29" t="s">
        <v>4</v>
      </c>
      <c r="D4" s="35" t="s">
        <v>72</v>
      </c>
      <c r="E4" s="36"/>
      <c r="F4" s="37"/>
      <c r="G4" s="43" t="s">
        <v>48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5"/>
      <c r="AE4" s="14"/>
      <c r="AF4" s="14"/>
      <c r="AG4" s="14"/>
      <c r="AH4" s="14"/>
      <c r="AI4" s="14"/>
      <c r="AJ4" s="14"/>
      <c r="AK4" s="14"/>
      <c r="AL4" s="14"/>
    </row>
    <row r="5" spans="1:38" ht="15.75">
      <c r="A5" s="30"/>
      <c r="B5" s="30"/>
      <c r="C5" s="30"/>
      <c r="D5" s="38"/>
      <c r="E5" s="39"/>
      <c r="F5" s="40"/>
      <c r="G5" s="46" t="s">
        <v>74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35" t="s">
        <v>55</v>
      </c>
      <c r="Z5" s="36"/>
      <c r="AA5" s="36"/>
      <c r="AB5" s="36"/>
      <c r="AC5" s="36"/>
      <c r="AD5" s="37"/>
    </row>
    <row r="6" spans="1:38" ht="15.75">
      <c r="A6" s="30"/>
      <c r="B6" s="30"/>
      <c r="C6" s="30"/>
      <c r="D6" s="31" t="s">
        <v>34</v>
      </c>
      <c r="E6" s="31" t="s">
        <v>35</v>
      </c>
      <c r="F6" s="31" t="s">
        <v>36</v>
      </c>
      <c r="G6" s="47" t="s">
        <v>56</v>
      </c>
      <c r="H6" s="47"/>
      <c r="I6" s="47"/>
      <c r="J6" s="47"/>
      <c r="K6" s="47"/>
      <c r="L6" s="47"/>
      <c r="M6" s="47" t="s">
        <v>54</v>
      </c>
      <c r="N6" s="47"/>
      <c r="O6" s="47"/>
      <c r="P6" s="47"/>
      <c r="Q6" s="47"/>
      <c r="R6" s="47"/>
      <c r="S6" s="47" t="s">
        <v>73</v>
      </c>
      <c r="T6" s="47"/>
      <c r="U6" s="47"/>
      <c r="V6" s="47"/>
      <c r="W6" s="47"/>
      <c r="X6" s="47"/>
      <c r="Y6" s="38"/>
      <c r="Z6" s="39"/>
      <c r="AA6" s="39"/>
      <c r="AB6" s="39"/>
      <c r="AC6" s="39"/>
      <c r="AD6" s="40"/>
    </row>
    <row r="7" spans="1:38" ht="15.75">
      <c r="A7" s="30"/>
      <c r="B7" s="30"/>
      <c r="C7" s="30"/>
      <c r="D7" s="32"/>
      <c r="E7" s="32"/>
      <c r="F7" s="32"/>
      <c r="G7" s="34" t="s">
        <v>34</v>
      </c>
      <c r="H7" s="34"/>
      <c r="I7" s="34" t="s">
        <v>35</v>
      </c>
      <c r="J7" s="34"/>
      <c r="K7" s="34" t="s">
        <v>36</v>
      </c>
      <c r="L7" s="34"/>
      <c r="M7" s="34" t="s">
        <v>34</v>
      </c>
      <c r="N7" s="34"/>
      <c r="O7" s="34" t="s">
        <v>35</v>
      </c>
      <c r="P7" s="34"/>
      <c r="Q7" s="34" t="s">
        <v>36</v>
      </c>
      <c r="R7" s="34"/>
      <c r="S7" s="34" t="s">
        <v>34</v>
      </c>
      <c r="T7" s="34"/>
      <c r="U7" s="34" t="s">
        <v>35</v>
      </c>
      <c r="V7" s="34"/>
      <c r="W7" s="34" t="s">
        <v>36</v>
      </c>
      <c r="X7" s="34"/>
      <c r="Y7" s="34" t="s">
        <v>34</v>
      </c>
      <c r="Z7" s="34"/>
      <c r="AA7" s="34" t="s">
        <v>35</v>
      </c>
      <c r="AB7" s="34"/>
      <c r="AC7" s="34" t="s">
        <v>36</v>
      </c>
      <c r="AD7" s="34"/>
    </row>
    <row r="8" spans="1:38" ht="15.75">
      <c r="A8" s="41"/>
      <c r="B8" s="41"/>
      <c r="C8" s="41"/>
      <c r="D8" s="33"/>
      <c r="E8" s="33"/>
      <c r="F8" s="33"/>
      <c r="G8" s="15" t="s">
        <v>39</v>
      </c>
      <c r="H8" s="15" t="s">
        <v>40</v>
      </c>
      <c r="I8" s="15" t="s">
        <v>39</v>
      </c>
      <c r="J8" s="15" t="s">
        <v>40</v>
      </c>
      <c r="K8" s="15" t="s">
        <v>39</v>
      </c>
      <c r="L8" s="15" t="s">
        <v>40</v>
      </c>
      <c r="M8" s="15" t="s">
        <v>39</v>
      </c>
      <c r="N8" s="15" t="s">
        <v>40</v>
      </c>
      <c r="O8" s="15" t="s">
        <v>39</v>
      </c>
      <c r="P8" s="15" t="s">
        <v>40</v>
      </c>
      <c r="Q8" s="15" t="s">
        <v>39</v>
      </c>
      <c r="R8" s="15" t="s">
        <v>40</v>
      </c>
      <c r="S8" s="15" t="s">
        <v>39</v>
      </c>
      <c r="T8" s="15" t="s">
        <v>40</v>
      </c>
      <c r="U8" s="15" t="s">
        <v>39</v>
      </c>
      <c r="V8" s="15" t="s">
        <v>40</v>
      </c>
      <c r="W8" s="15" t="s">
        <v>39</v>
      </c>
      <c r="X8" s="15" t="s">
        <v>40</v>
      </c>
      <c r="Y8" s="15" t="s">
        <v>39</v>
      </c>
      <c r="Z8" s="15" t="s">
        <v>40</v>
      </c>
      <c r="AA8" s="15" t="s">
        <v>39</v>
      </c>
      <c r="AB8" s="15" t="s">
        <v>40</v>
      </c>
      <c r="AC8" s="15" t="s">
        <v>39</v>
      </c>
      <c r="AD8" s="15" t="s">
        <v>40</v>
      </c>
    </row>
    <row r="9" spans="1:38">
      <c r="A9" s="6">
        <v>1</v>
      </c>
      <c r="B9" s="7" t="s">
        <v>11</v>
      </c>
      <c r="C9" s="2" t="s">
        <v>11</v>
      </c>
      <c r="D9" s="21">
        <v>562</v>
      </c>
      <c r="E9" s="21">
        <v>543</v>
      </c>
      <c r="F9" s="22">
        <f>SUM(D9+E9)</f>
        <v>1105</v>
      </c>
      <c r="G9" s="4">
        <v>589</v>
      </c>
      <c r="H9" s="23">
        <f>G9/D9*100</f>
        <v>104.80427046263345</v>
      </c>
      <c r="I9" s="24">
        <v>530</v>
      </c>
      <c r="J9" s="23">
        <f>I9/E9*100</f>
        <v>97.605893186003684</v>
      </c>
      <c r="K9" s="24">
        <f t="shared" ref="K9:K18" si="0">SUM(G9,I9)</f>
        <v>1119</v>
      </c>
      <c r="L9" s="23">
        <f>K9/F9*100</f>
        <v>101.26696832579185</v>
      </c>
      <c r="M9" s="4">
        <v>0</v>
      </c>
      <c r="N9" s="18">
        <f>M9/D9*100</f>
        <v>0</v>
      </c>
      <c r="O9" s="4">
        <v>0</v>
      </c>
      <c r="P9" s="18">
        <f>O9/E9*100</f>
        <v>0</v>
      </c>
      <c r="Q9" s="4">
        <v>0</v>
      </c>
      <c r="R9" s="18">
        <f>Q9/F9*100</f>
        <v>0</v>
      </c>
      <c r="S9" s="24">
        <f>G9+M9</f>
        <v>589</v>
      </c>
      <c r="T9" s="23">
        <f>S9/D9*100</f>
        <v>104.80427046263345</v>
      </c>
      <c r="U9" s="24">
        <f>I9+O9</f>
        <v>530</v>
      </c>
      <c r="V9" s="23">
        <f>U9/E9*100</f>
        <v>97.605893186003684</v>
      </c>
      <c r="W9" s="24">
        <f>S9+U9</f>
        <v>1119</v>
      </c>
      <c r="X9" s="23">
        <f>W9/F9*100</f>
        <v>101.26696832579185</v>
      </c>
      <c r="Y9" s="24">
        <v>547</v>
      </c>
      <c r="Z9" s="23">
        <f>Y9/D9*100</f>
        <v>97.330960854092524</v>
      </c>
      <c r="AA9" s="24">
        <v>506</v>
      </c>
      <c r="AB9" s="23">
        <f>AA9/E9*100</f>
        <v>93.186003683241253</v>
      </c>
      <c r="AC9" s="24">
        <f t="shared" ref="AC9:AC16" si="1">SUM(Y9,AA9)</f>
        <v>1053</v>
      </c>
      <c r="AD9" s="23">
        <f>AC9/F9*100</f>
        <v>95.294117647058812</v>
      </c>
    </row>
    <row r="10" spans="1:38">
      <c r="A10" s="4">
        <v>2</v>
      </c>
      <c r="B10" s="2" t="s">
        <v>12</v>
      </c>
      <c r="C10" s="2" t="s">
        <v>67</v>
      </c>
      <c r="D10" s="25">
        <v>973</v>
      </c>
      <c r="E10" s="26">
        <v>924</v>
      </c>
      <c r="F10" s="22">
        <f t="shared" ref="F10:F18" si="2">SUM(D10+E10)</f>
        <v>1897</v>
      </c>
      <c r="G10" s="4">
        <v>676</v>
      </c>
      <c r="H10" s="23">
        <f t="shared" ref="H10:H18" si="3">G10/D10*100</f>
        <v>69.475847893114079</v>
      </c>
      <c r="I10" s="24">
        <v>618</v>
      </c>
      <c r="J10" s="23">
        <f t="shared" ref="J10:J18" si="4">I10/E10*100</f>
        <v>66.883116883116884</v>
      </c>
      <c r="K10" s="24">
        <f t="shared" si="0"/>
        <v>1294</v>
      </c>
      <c r="L10" s="23">
        <f t="shared" ref="L10:L18" si="5">K10/F10*100</f>
        <v>68.212967843964151</v>
      </c>
      <c r="M10" s="4">
        <v>0</v>
      </c>
      <c r="N10" s="18">
        <f t="shared" ref="N10:N18" si="6">M10/D10*100</f>
        <v>0</v>
      </c>
      <c r="O10" s="4">
        <v>0</v>
      </c>
      <c r="P10" s="18">
        <f t="shared" ref="P10:P18" si="7">O10/E10*100</f>
        <v>0</v>
      </c>
      <c r="Q10" s="4">
        <v>0</v>
      </c>
      <c r="R10" s="18">
        <f t="shared" ref="R10:R18" si="8">Q10/F10*100</f>
        <v>0</v>
      </c>
      <c r="S10" s="24">
        <f t="shared" ref="S10:S16" si="9">G10+M10</f>
        <v>676</v>
      </c>
      <c r="T10" s="23">
        <f t="shared" ref="T10:T18" si="10">S10/D10*100</f>
        <v>69.475847893114079</v>
      </c>
      <c r="U10" s="24">
        <f t="shared" ref="U10:U16" si="11">I10+O10</f>
        <v>618</v>
      </c>
      <c r="V10" s="23">
        <f t="shared" ref="V10:V18" si="12">U10/E10*100</f>
        <v>66.883116883116884</v>
      </c>
      <c r="W10" s="24">
        <f t="shared" ref="W10:W16" si="13">S10+U10</f>
        <v>1294</v>
      </c>
      <c r="X10" s="23">
        <f t="shared" ref="X10:X18" si="14">W10/F10*100</f>
        <v>68.212967843964151</v>
      </c>
      <c r="Y10" s="24">
        <v>639</v>
      </c>
      <c r="Z10" s="23">
        <f t="shared" ref="Z10:Z18" si="15">Y10/D10*100</f>
        <v>65.673175745118201</v>
      </c>
      <c r="AA10" s="24">
        <v>574</v>
      </c>
      <c r="AB10" s="23">
        <f t="shared" ref="AB10:AB18" si="16">AA10/E10*100</f>
        <v>62.121212121212125</v>
      </c>
      <c r="AC10" s="24">
        <f t="shared" si="1"/>
        <v>1213</v>
      </c>
      <c r="AD10" s="23">
        <f t="shared" ref="AD10:AD18" si="17">AC10/F10*100</f>
        <v>63.943068002108596</v>
      </c>
    </row>
    <row r="11" spans="1:38">
      <c r="A11" s="4">
        <v>3</v>
      </c>
      <c r="B11" s="2" t="s">
        <v>13</v>
      </c>
      <c r="C11" s="2" t="s">
        <v>18</v>
      </c>
      <c r="D11" s="25">
        <v>521</v>
      </c>
      <c r="E11" s="26">
        <v>496</v>
      </c>
      <c r="F11" s="22">
        <f t="shared" si="2"/>
        <v>1017</v>
      </c>
      <c r="G11" s="4">
        <v>560</v>
      </c>
      <c r="H11" s="23">
        <f t="shared" si="3"/>
        <v>107.48560460652592</v>
      </c>
      <c r="I11" s="24">
        <v>538</v>
      </c>
      <c r="J11" s="23">
        <f t="shared" si="4"/>
        <v>108.46774193548387</v>
      </c>
      <c r="K11" s="24">
        <f t="shared" si="0"/>
        <v>1098</v>
      </c>
      <c r="L11" s="23">
        <f t="shared" si="5"/>
        <v>107.9646017699115</v>
      </c>
      <c r="M11" s="4">
        <v>0</v>
      </c>
      <c r="N11" s="18">
        <f t="shared" si="6"/>
        <v>0</v>
      </c>
      <c r="O11" s="4">
        <v>0</v>
      </c>
      <c r="P11" s="18">
        <f t="shared" si="7"/>
        <v>0</v>
      </c>
      <c r="Q11" s="4">
        <v>0</v>
      </c>
      <c r="R11" s="18">
        <f t="shared" si="8"/>
        <v>0</v>
      </c>
      <c r="S11" s="24">
        <f t="shared" si="9"/>
        <v>560</v>
      </c>
      <c r="T11" s="23">
        <f t="shared" si="10"/>
        <v>107.48560460652592</v>
      </c>
      <c r="U11" s="24">
        <f t="shared" si="11"/>
        <v>538</v>
      </c>
      <c r="V11" s="23">
        <f t="shared" si="12"/>
        <v>108.46774193548387</v>
      </c>
      <c r="W11" s="24">
        <f t="shared" si="13"/>
        <v>1098</v>
      </c>
      <c r="X11" s="23">
        <f t="shared" si="14"/>
        <v>107.9646017699115</v>
      </c>
      <c r="Y11" s="24">
        <v>525</v>
      </c>
      <c r="Z11" s="23">
        <f t="shared" si="15"/>
        <v>100.76775431861805</v>
      </c>
      <c r="AA11" s="24">
        <v>512</v>
      </c>
      <c r="AB11" s="23">
        <f t="shared" si="16"/>
        <v>103.2258064516129</v>
      </c>
      <c r="AC11" s="24">
        <f t="shared" si="1"/>
        <v>1037</v>
      </c>
      <c r="AD11" s="23">
        <f t="shared" si="17"/>
        <v>101.96656833824976</v>
      </c>
    </row>
    <row r="12" spans="1:38">
      <c r="A12" s="4">
        <v>4</v>
      </c>
      <c r="B12" s="2"/>
      <c r="C12" s="2" t="s">
        <v>19</v>
      </c>
      <c r="D12" s="25">
        <v>211</v>
      </c>
      <c r="E12" s="26">
        <v>201</v>
      </c>
      <c r="F12" s="22">
        <f t="shared" si="2"/>
        <v>412</v>
      </c>
      <c r="G12" s="4">
        <v>211</v>
      </c>
      <c r="H12" s="23">
        <f t="shared" si="3"/>
        <v>100</v>
      </c>
      <c r="I12" s="24">
        <v>192</v>
      </c>
      <c r="J12" s="23">
        <f t="shared" si="4"/>
        <v>95.522388059701484</v>
      </c>
      <c r="K12" s="24">
        <f t="shared" si="0"/>
        <v>403</v>
      </c>
      <c r="L12" s="23">
        <f t="shared" si="5"/>
        <v>97.815533980582529</v>
      </c>
      <c r="M12" s="4">
        <v>0</v>
      </c>
      <c r="N12" s="18">
        <f t="shared" si="6"/>
        <v>0</v>
      </c>
      <c r="O12" s="4">
        <v>0</v>
      </c>
      <c r="P12" s="18">
        <f t="shared" si="7"/>
        <v>0</v>
      </c>
      <c r="Q12" s="4">
        <v>0</v>
      </c>
      <c r="R12" s="18">
        <f t="shared" si="8"/>
        <v>0</v>
      </c>
      <c r="S12" s="24">
        <f t="shared" si="9"/>
        <v>211</v>
      </c>
      <c r="T12" s="23">
        <f t="shared" si="10"/>
        <v>100</v>
      </c>
      <c r="U12" s="24">
        <f t="shared" si="11"/>
        <v>192</v>
      </c>
      <c r="V12" s="23">
        <f t="shared" si="12"/>
        <v>95.522388059701484</v>
      </c>
      <c r="W12" s="24">
        <f t="shared" si="13"/>
        <v>403</v>
      </c>
      <c r="X12" s="23">
        <f t="shared" si="14"/>
        <v>97.815533980582529</v>
      </c>
      <c r="Y12" s="24">
        <v>207</v>
      </c>
      <c r="Z12" s="23">
        <f t="shared" si="15"/>
        <v>98.104265402843609</v>
      </c>
      <c r="AA12" s="24">
        <v>203</v>
      </c>
      <c r="AB12" s="23">
        <f t="shared" si="16"/>
        <v>100.99502487562188</v>
      </c>
      <c r="AC12" s="24">
        <f t="shared" si="1"/>
        <v>410</v>
      </c>
      <c r="AD12" s="23">
        <f t="shared" si="17"/>
        <v>99.514563106796118</v>
      </c>
    </row>
    <row r="13" spans="1:38">
      <c r="A13" s="4">
        <v>5</v>
      </c>
      <c r="B13" s="2" t="s">
        <v>14</v>
      </c>
      <c r="C13" s="2" t="s">
        <v>14</v>
      </c>
      <c r="D13" s="25">
        <v>282</v>
      </c>
      <c r="E13" s="26">
        <v>271</v>
      </c>
      <c r="F13" s="22">
        <f t="shared" si="2"/>
        <v>553</v>
      </c>
      <c r="G13" s="4">
        <v>285</v>
      </c>
      <c r="H13" s="23">
        <f t="shared" si="3"/>
        <v>101.06382978723406</v>
      </c>
      <c r="I13" s="24">
        <v>248</v>
      </c>
      <c r="J13" s="23">
        <f t="shared" si="4"/>
        <v>91.512915129151295</v>
      </c>
      <c r="K13" s="24">
        <f t="shared" si="0"/>
        <v>533</v>
      </c>
      <c r="L13" s="23">
        <f t="shared" si="5"/>
        <v>96.383363471971066</v>
      </c>
      <c r="M13" s="4">
        <v>0</v>
      </c>
      <c r="N13" s="18">
        <f t="shared" si="6"/>
        <v>0</v>
      </c>
      <c r="O13" s="4">
        <v>0</v>
      </c>
      <c r="P13" s="18">
        <f t="shared" si="7"/>
        <v>0</v>
      </c>
      <c r="Q13" s="4">
        <v>0</v>
      </c>
      <c r="R13" s="18">
        <f t="shared" si="8"/>
        <v>0</v>
      </c>
      <c r="S13" s="24">
        <f t="shared" si="9"/>
        <v>285</v>
      </c>
      <c r="T13" s="23">
        <f t="shared" si="10"/>
        <v>101.06382978723406</v>
      </c>
      <c r="U13" s="24">
        <f t="shared" si="11"/>
        <v>248</v>
      </c>
      <c r="V13" s="23">
        <f t="shared" si="12"/>
        <v>91.512915129151295</v>
      </c>
      <c r="W13" s="24">
        <f t="shared" si="13"/>
        <v>533</v>
      </c>
      <c r="X13" s="23">
        <f t="shared" si="14"/>
        <v>96.383363471971066</v>
      </c>
      <c r="Y13" s="24">
        <v>276</v>
      </c>
      <c r="Z13" s="23">
        <f t="shared" si="15"/>
        <v>97.872340425531917</v>
      </c>
      <c r="AA13" s="24">
        <v>246</v>
      </c>
      <c r="AB13" s="23">
        <f t="shared" si="16"/>
        <v>90.774907749077499</v>
      </c>
      <c r="AC13" s="24">
        <f t="shared" si="1"/>
        <v>522</v>
      </c>
      <c r="AD13" s="23">
        <f t="shared" si="17"/>
        <v>94.394213381555161</v>
      </c>
    </row>
    <row r="14" spans="1:38">
      <c r="A14" s="4">
        <v>6</v>
      </c>
      <c r="B14" s="2"/>
      <c r="C14" s="2" t="s">
        <v>20</v>
      </c>
      <c r="D14" s="25">
        <v>327</v>
      </c>
      <c r="E14" s="26">
        <v>314</v>
      </c>
      <c r="F14" s="22">
        <f t="shared" si="2"/>
        <v>641</v>
      </c>
      <c r="G14" s="4">
        <v>384</v>
      </c>
      <c r="H14" s="23">
        <f t="shared" si="3"/>
        <v>117.43119266055047</v>
      </c>
      <c r="I14" s="24">
        <v>363</v>
      </c>
      <c r="J14" s="23">
        <f t="shared" si="4"/>
        <v>115.60509554140128</v>
      </c>
      <c r="K14" s="24">
        <f t="shared" si="0"/>
        <v>747</v>
      </c>
      <c r="L14" s="23">
        <f t="shared" si="5"/>
        <v>116.53666146645867</v>
      </c>
      <c r="M14" s="4">
        <v>0</v>
      </c>
      <c r="N14" s="18">
        <f t="shared" si="6"/>
        <v>0</v>
      </c>
      <c r="O14" s="4">
        <v>0</v>
      </c>
      <c r="P14" s="18">
        <f t="shared" si="7"/>
        <v>0</v>
      </c>
      <c r="Q14" s="4">
        <v>0</v>
      </c>
      <c r="R14" s="18">
        <f t="shared" si="8"/>
        <v>0</v>
      </c>
      <c r="S14" s="24">
        <f t="shared" si="9"/>
        <v>384</v>
      </c>
      <c r="T14" s="23">
        <f t="shared" si="10"/>
        <v>117.43119266055047</v>
      </c>
      <c r="U14" s="24">
        <f t="shared" si="11"/>
        <v>363</v>
      </c>
      <c r="V14" s="23">
        <f t="shared" si="12"/>
        <v>115.60509554140128</v>
      </c>
      <c r="W14" s="24">
        <f t="shared" si="13"/>
        <v>747</v>
      </c>
      <c r="X14" s="23">
        <f t="shared" si="14"/>
        <v>116.53666146645867</v>
      </c>
      <c r="Y14" s="24">
        <v>275</v>
      </c>
      <c r="Z14" s="23">
        <f t="shared" si="15"/>
        <v>84.097859327217122</v>
      </c>
      <c r="AA14" s="24">
        <v>245</v>
      </c>
      <c r="AB14" s="23">
        <f t="shared" si="16"/>
        <v>78.025477707006374</v>
      </c>
      <c r="AC14" s="24">
        <f t="shared" si="1"/>
        <v>520</v>
      </c>
      <c r="AD14" s="23">
        <f t="shared" si="17"/>
        <v>81.123244929797195</v>
      </c>
    </row>
    <row r="15" spans="1:38">
      <c r="A15" s="4">
        <v>7</v>
      </c>
      <c r="B15" s="2" t="s">
        <v>15</v>
      </c>
      <c r="C15" s="2" t="s">
        <v>15</v>
      </c>
      <c r="D15" s="25">
        <v>341</v>
      </c>
      <c r="E15" s="26">
        <v>327</v>
      </c>
      <c r="F15" s="22">
        <f t="shared" si="2"/>
        <v>668</v>
      </c>
      <c r="G15" s="4">
        <v>329</v>
      </c>
      <c r="H15" s="23">
        <f t="shared" si="3"/>
        <v>96.480938416422291</v>
      </c>
      <c r="I15" s="24">
        <v>331</v>
      </c>
      <c r="J15" s="23">
        <f t="shared" si="4"/>
        <v>101.22324159021407</v>
      </c>
      <c r="K15" s="24">
        <f t="shared" si="0"/>
        <v>660</v>
      </c>
      <c r="L15" s="23">
        <f t="shared" si="5"/>
        <v>98.802395209580837</v>
      </c>
      <c r="M15" s="4">
        <v>0</v>
      </c>
      <c r="N15" s="18">
        <f t="shared" si="6"/>
        <v>0</v>
      </c>
      <c r="O15" s="4">
        <v>0</v>
      </c>
      <c r="P15" s="18">
        <f t="shared" si="7"/>
        <v>0</v>
      </c>
      <c r="Q15" s="4">
        <v>0</v>
      </c>
      <c r="R15" s="18">
        <f t="shared" si="8"/>
        <v>0</v>
      </c>
      <c r="S15" s="24">
        <f t="shared" si="9"/>
        <v>329</v>
      </c>
      <c r="T15" s="23">
        <f t="shared" si="10"/>
        <v>96.480938416422291</v>
      </c>
      <c r="U15" s="24">
        <f t="shared" si="11"/>
        <v>331</v>
      </c>
      <c r="V15" s="23">
        <f t="shared" si="12"/>
        <v>101.22324159021407</v>
      </c>
      <c r="W15" s="24">
        <f t="shared" si="13"/>
        <v>660</v>
      </c>
      <c r="X15" s="23">
        <f t="shared" si="14"/>
        <v>98.802395209580837</v>
      </c>
      <c r="Y15" s="24">
        <v>335</v>
      </c>
      <c r="Z15" s="23">
        <f t="shared" si="15"/>
        <v>98.240469208211152</v>
      </c>
      <c r="AA15" s="24">
        <v>315</v>
      </c>
      <c r="AB15" s="23">
        <f t="shared" si="16"/>
        <v>96.330275229357795</v>
      </c>
      <c r="AC15" s="24">
        <f t="shared" si="1"/>
        <v>650</v>
      </c>
      <c r="AD15" s="23">
        <f t="shared" si="17"/>
        <v>97.305389221556879</v>
      </c>
    </row>
    <row r="16" spans="1:38">
      <c r="A16" s="4">
        <v>8</v>
      </c>
      <c r="B16" s="2"/>
      <c r="C16" s="2" t="s">
        <v>21</v>
      </c>
      <c r="D16" s="25">
        <v>393</v>
      </c>
      <c r="E16" s="26">
        <v>362</v>
      </c>
      <c r="F16" s="22">
        <f t="shared" si="2"/>
        <v>755</v>
      </c>
      <c r="G16" s="4">
        <v>274</v>
      </c>
      <c r="H16" s="23">
        <f t="shared" si="3"/>
        <v>69.720101781170484</v>
      </c>
      <c r="I16" s="24">
        <v>306</v>
      </c>
      <c r="J16" s="23">
        <f t="shared" si="4"/>
        <v>84.530386740331494</v>
      </c>
      <c r="K16" s="24">
        <f t="shared" si="0"/>
        <v>580</v>
      </c>
      <c r="L16" s="23">
        <f t="shared" si="5"/>
        <v>76.821192052980138</v>
      </c>
      <c r="M16" s="4">
        <v>0</v>
      </c>
      <c r="N16" s="18">
        <f t="shared" si="6"/>
        <v>0</v>
      </c>
      <c r="O16" s="4">
        <v>0</v>
      </c>
      <c r="P16" s="18">
        <f t="shared" si="7"/>
        <v>0</v>
      </c>
      <c r="Q16" s="4">
        <v>0</v>
      </c>
      <c r="R16" s="18">
        <f t="shared" si="8"/>
        <v>0</v>
      </c>
      <c r="S16" s="24">
        <f t="shared" si="9"/>
        <v>274</v>
      </c>
      <c r="T16" s="23">
        <f t="shared" si="10"/>
        <v>69.720101781170484</v>
      </c>
      <c r="U16" s="24">
        <f t="shared" si="11"/>
        <v>306</v>
      </c>
      <c r="V16" s="23">
        <f t="shared" si="12"/>
        <v>84.530386740331494</v>
      </c>
      <c r="W16" s="24">
        <f t="shared" si="13"/>
        <v>580</v>
      </c>
      <c r="X16" s="23">
        <f t="shared" si="14"/>
        <v>76.821192052980138</v>
      </c>
      <c r="Y16" s="24">
        <v>257</v>
      </c>
      <c r="Z16" s="23">
        <f t="shared" si="15"/>
        <v>65.394402035623415</v>
      </c>
      <c r="AA16" s="24">
        <v>295</v>
      </c>
      <c r="AB16" s="23">
        <f t="shared" si="16"/>
        <v>81.491712707182316</v>
      </c>
      <c r="AC16" s="24">
        <f t="shared" si="1"/>
        <v>552</v>
      </c>
      <c r="AD16" s="23">
        <f t="shared" si="17"/>
        <v>73.112582781456965</v>
      </c>
    </row>
    <row r="17" spans="1:30">
      <c r="A17" s="4">
        <v>9</v>
      </c>
      <c r="B17" s="2" t="s">
        <v>16</v>
      </c>
      <c r="C17" s="2" t="s">
        <v>16</v>
      </c>
      <c r="D17" s="25">
        <v>249</v>
      </c>
      <c r="E17" s="26">
        <v>232</v>
      </c>
      <c r="F17" s="22">
        <f t="shared" si="2"/>
        <v>481</v>
      </c>
      <c r="G17" s="4">
        <v>296</v>
      </c>
      <c r="H17" s="23">
        <f t="shared" si="3"/>
        <v>118.87550200803211</v>
      </c>
      <c r="I17" s="24">
        <v>228</v>
      </c>
      <c r="J17" s="23">
        <f t="shared" si="4"/>
        <v>98.275862068965509</v>
      </c>
      <c r="K17" s="24">
        <f t="shared" si="0"/>
        <v>524</v>
      </c>
      <c r="L17" s="23">
        <f>K17/F17*100</f>
        <v>108.93970893970895</v>
      </c>
      <c r="M17" s="4">
        <v>3</v>
      </c>
      <c r="N17" s="18">
        <f t="shared" si="6"/>
        <v>1.2048192771084338</v>
      </c>
      <c r="O17" s="4">
        <v>1</v>
      </c>
      <c r="P17" s="18">
        <f t="shared" si="7"/>
        <v>0.43103448275862066</v>
      </c>
      <c r="Q17" s="4">
        <v>4</v>
      </c>
      <c r="R17" s="18">
        <f t="shared" si="8"/>
        <v>0.83160083160083165</v>
      </c>
      <c r="S17" s="4">
        <v>299</v>
      </c>
      <c r="T17" s="23">
        <f t="shared" si="10"/>
        <v>120.08032128514057</v>
      </c>
      <c r="U17" s="4">
        <v>229</v>
      </c>
      <c r="V17" s="23">
        <f t="shared" si="12"/>
        <v>98.706896551724128</v>
      </c>
      <c r="W17" s="4">
        <v>528</v>
      </c>
      <c r="X17" s="23">
        <f t="shared" si="14"/>
        <v>109.77130977130977</v>
      </c>
      <c r="Y17" s="4">
        <v>295</v>
      </c>
      <c r="Z17" s="23">
        <f t="shared" si="15"/>
        <v>118.47389558232932</v>
      </c>
      <c r="AA17" s="4">
        <v>222</v>
      </c>
      <c r="AB17" s="23">
        <f t="shared" si="16"/>
        <v>95.689655172413794</v>
      </c>
      <c r="AC17" s="4">
        <v>517</v>
      </c>
      <c r="AD17" s="23">
        <f t="shared" si="17"/>
        <v>107.48440748440748</v>
      </c>
    </row>
    <row r="18" spans="1:30">
      <c r="A18" s="4">
        <v>10</v>
      </c>
      <c r="B18" s="2" t="s">
        <v>17</v>
      </c>
      <c r="C18" s="2" t="s">
        <v>17</v>
      </c>
      <c r="D18" s="25">
        <v>620</v>
      </c>
      <c r="E18" s="26">
        <v>569</v>
      </c>
      <c r="F18" s="22">
        <f t="shared" si="2"/>
        <v>1189</v>
      </c>
      <c r="G18" s="4">
        <v>390</v>
      </c>
      <c r="H18" s="23">
        <f t="shared" si="3"/>
        <v>62.903225806451616</v>
      </c>
      <c r="I18" s="24">
        <v>381</v>
      </c>
      <c r="J18" s="23">
        <f t="shared" si="4"/>
        <v>66.959578207381369</v>
      </c>
      <c r="K18" s="24">
        <f t="shared" si="0"/>
        <v>771</v>
      </c>
      <c r="L18" s="23">
        <f t="shared" si="5"/>
        <v>64.844407064760304</v>
      </c>
      <c r="M18" s="4">
        <v>0</v>
      </c>
      <c r="N18" s="18">
        <f t="shared" si="6"/>
        <v>0</v>
      </c>
      <c r="O18" s="4">
        <v>0</v>
      </c>
      <c r="P18" s="18">
        <f t="shared" si="7"/>
        <v>0</v>
      </c>
      <c r="Q18" s="4">
        <v>0</v>
      </c>
      <c r="R18" s="18">
        <f t="shared" si="8"/>
        <v>0</v>
      </c>
      <c r="S18" s="4">
        <v>390</v>
      </c>
      <c r="T18" s="23">
        <f t="shared" si="10"/>
        <v>62.903225806451616</v>
      </c>
      <c r="U18" s="4">
        <v>381</v>
      </c>
      <c r="V18" s="23">
        <f t="shared" si="12"/>
        <v>66.959578207381369</v>
      </c>
      <c r="W18" s="4">
        <v>771</v>
      </c>
      <c r="X18" s="23">
        <f t="shared" si="14"/>
        <v>64.844407064760304</v>
      </c>
      <c r="Y18" s="4">
        <v>409</v>
      </c>
      <c r="Z18" s="23">
        <f t="shared" si="15"/>
        <v>65.967741935483872</v>
      </c>
      <c r="AA18" s="4">
        <v>431</v>
      </c>
      <c r="AB18" s="23">
        <f t="shared" si="16"/>
        <v>75.746924428822496</v>
      </c>
      <c r="AC18" s="4">
        <v>840</v>
      </c>
      <c r="AD18" s="23">
        <f t="shared" si="17"/>
        <v>70.647603027754414</v>
      </c>
    </row>
  </sheetData>
  <mergeCells count="26">
    <mergeCell ref="A2:AD2"/>
    <mergeCell ref="G4:AD4"/>
    <mergeCell ref="G5:X5"/>
    <mergeCell ref="Y7:Z7"/>
    <mergeCell ref="AA7:AB7"/>
    <mergeCell ref="AC7:AD7"/>
    <mergeCell ref="Y5:AD6"/>
    <mergeCell ref="G6:L6"/>
    <mergeCell ref="M6:R6"/>
    <mergeCell ref="M7:N7"/>
    <mergeCell ref="O7:P7"/>
    <mergeCell ref="Q7:R7"/>
    <mergeCell ref="S6:X6"/>
    <mergeCell ref="S7:T7"/>
    <mergeCell ref="U7:V7"/>
    <mergeCell ref="W7:X7"/>
    <mergeCell ref="A4:A8"/>
    <mergeCell ref="B4:B8"/>
    <mergeCell ref="C4:C8"/>
    <mergeCell ref="D6:D8"/>
    <mergeCell ref="E6:E8"/>
    <mergeCell ref="F6:F8"/>
    <mergeCell ref="K7:L7"/>
    <mergeCell ref="I7:J7"/>
    <mergeCell ref="G7:H7"/>
    <mergeCell ref="D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D19"/>
  <sheetViews>
    <sheetView workbookViewId="0">
      <selection activeCell="S26" sqref="S26"/>
    </sheetView>
  </sheetViews>
  <sheetFormatPr defaultRowHeight="15"/>
  <cols>
    <col min="2" max="2" width="17.85546875" customWidth="1"/>
    <col min="3" max="3" width="28.85546875" customWidth="1"/>
  </cols>
  <sheetData>
    <row r="2" spans="1:30">
      <c r="A2" s="58" t="s">
        <v>47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</row>
    <row r="5" spans="1:30">
      <c r="A5" s="60" t="s">
        <v>2</v>
      </c>
      <c r="B5" s="60" t="s">
        <v>3</v>
      </c>
      <c r="C5" s="60" t="s">
        <v>4</v>
      </c>
      <c r="D5" s="50" t="s">
        <v>71</v>
      </c>
      <c r="E5" s="51"/>
      <c r="F5" s="52"/>
      <c r="G5" s="59" t="s">
        <v>48</v>
      </c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7"/>
    </row>
    <row r="6" spans="1:30">
      <c r="A6" s="61"/>
      <c r="B6" s="61"/>
      <c r="C6" s="61"/>
      <c r="D6" s="53"/>
      <c r="E6" s="54"/>
      <c r="F6" s="55"/>
      <c r="G6" s="49" t="s">
        <v>49</v>
      </c>
      <c r="H6" s="49"/>
      <c r="I6" s="49"/>
      <c r="J6" s="49"/>
      <c r="K6" s="49"/>
      <c r="L6" s="49"/>
      <c r="M6" s="49" t="s">
        <v>51</v>
      </c>
      <c r="N6" s="49"/>
      <c r="O6" s="49"/>
      <c r="P6" s="49"/>
      <c r="Q6" s="49"/>
      <c r="R6" s="49"/>
      <c r="S6" s="49" t="s">
        <v>52</v>
      </c>
      <c r="T6" s="49"/>
      <c r="U6" s="49"/>
      <c r="V6" s="49"/>
      <c r="W6" s="49"/>
      <c r="X6" s="49"/>
      <c r="Y6" s="49" t="s">
        <v>53</v>
      </c>
      <c r="Z6" s="49"/>
      <c r="AA6" s="49"/>
      <c r="AB6" s="49"/>
      <c r="AC6" s="49"/>
      <c r="AD6" s="49"/>
    </row>
    <row r="7" spans="1:30">
      <c r="A7" s="61"/>
      <c r="B7" s="61"/>
      <c r="C7" s="61"/>
      <c r="D7" s="48" t="s">
        <v>34</v>
      </c>
      <c r="E7" s="48" t="s">
        <v>35</v>
      </c>
      <c r="F7" s="48" t="s">
        <v>36</v>
      </c>
      <c r="G7" s="56" t="s">
        <v>34</v>
      </c>
      <c r="H7" s="57"/>
      <c r="I7" s="59" t="s">
        <v>35</v>
      </c>
      <c r="J7" s="57"/>
      <c r="K7" s="49" t="s">
        <v>36</v>
      </c>
      <c r="L7" s="49"/>
      <c r="M7" s="56" t="s">
        <v>34</v>
      </c>
      <c r="N7" s="57"/>
      <c r="O7" s="59" t="s">
        <v>35</v>
      </c>
      <c r="P7" s="57"/>
      <c r="Q7" s="49" t="s">
        <v>36</v>
      </c>
      <c r="R7" s="49"/>
      <c r="S7" s="56" t="s">
        <v>34</v>
      </c>
      <c r="T7" s="57"/>
      <c r="U7" s="59" t="s">
        <v>35</v>
      </c>
      <c r="V7" s="57"/>
      <c r="W7" s="49" t="s">
        <v>36</v>
      </c>
      <c r="X7" s="49"/>
      <c r="Y7" s="56" t="s">
        <v>34</v>
      </c>
      <c r="Z7" s="57"/>
      <c r="AA7" s="59" t="s">
        <v>35</v>
      </c>
      <c r="AB7" s="57"/>
      <c r="AC7" s="49" t="s">
        <v>36</v>
      </c>
      <c r="AD7" s="49"/>
    </row>
    <row r="8" spans="1:30">
      <c r="A8" s="62"/>
      <c r="B8" s="62"/>
      <c r="C8" s="62"/>
      <c r="D8" s="48"/>
      <c r="E8" s="48"/>
      <c r="F8" s="48"/>
      <c r="G8" s="9" t="s">
        <v>50</v>
      </c>
      <c r="H8" s="9" t="s">
        <v>40</v>
      </c>
      <c r="I8" s="9" t="s">
        <v>50</v>
      </c>
      <c r="J8" s="9" t="s">
        <v>40</v>
      </c>
      <c r="K8" s="9" t="s">
        <v>50</v>
      </c>
      <c r="L8" s="9" t="s">
        <v>40</v>
      </c>
      <c r="M8" s="9" t="s">
        <v>50</v>
      </c>
      <c r="N8" s="9" t="s">
        <v>40</v>
      </c>
      <c r="O8" s="9" t="s">
        <v>50</v>
      </c>
      <c r="P8" s="9" t="s">
        <v>40</v>
      </c>
      <c r="Q8" s="9" t="s">
        <v>50</v>
      </c>
      <c r="R8" s="9" t="s">
        <v>40</v>
      </c>
      <c r="S8" s="9" t="s">
        <v>50</v>
      </c>
      <c r="T8" s="9" t="s">
        <v>40</v>
      </c>
      <c r="U8" s="9" t="s">
        <v>50</v>
      </c>
      <c r="V8" s="9" t="s">
        <v>40</v>
      </c>
      <c r="W8" s="9" t="s">
        <v>50</v>
      </c>
      <c r="X8" s="9" t="s">
        <v>40</v>
      </c>
      <c r="Y8" s="9" t="s">
        <v>50</v>
      </c>
      <c r="Z8" s="9" t="s">
        <v>40</v>
      </c>
      <c r="AA8" s="9" t="s">
        <v>50</v>
      </c>
      <c r="AB8" s="9" t="s">
        <v>40</v>
      </c>
      <c r="AC8" s="9" t="s">
        <v>50</v>
      </c>
      <c r="AD8" s="9" t="s">
        <v>40</v>
      </c>
    </row>
    <row r="9" spans="1:30">
      <c r="A9" s="6">
        <v>1</v>
      </c>
      <c r="B9" s="7" t="s">
        <v>11</v>
      </c>
      <c r="C9" s="10" t="s">
        <v>11</v>
      </c>
      <c r="D9" s="20">
        <v>562</v>
      </c>
      <c r="E9" s="4">
        <v>543</v>
      </c>
      <c r="F9" s="20">
        <f>SUM(D9+E9)</f>
        <v>1105</v>
      </c>
      <c r="G9" s="4">
        <v>519</v>
      </c>
      <c r="H9" s="18">
        <f>G9/D9*100</f>
        <v>92.34875444839858</v>
      </c>
      <c r="I9" s="4">
        <v>493</v>
      </c>
      <c r="J9" s="18">
        <f>I9/E9*100</f>
        <v>90.791896869244937</v>
      </c>
      <c r="K9" s="20">
        <f>SUM(G9+I9)</f>
        <v>1012</v>
      </c>
      <c r="L9" s="18">
        <f>K9/F9*100</f>
        <v>91.58371040723982</v>
      </c>
      <c r="M9" s="4">
        <v>519</v>
      </c>
      <c r="N9" s="18">
        <f>M9/D9*100</f>
        <v>92.34875444839858</v>
      </c>
      <c r="O9" s="4">
        <v>493</v>
      </c>
      <c r="P9" s="18">
        <f>O9/E9*100</f>
        <v>90.791896869244937</v>
      </c>
      <c r="Q9" s="20">
        <f>SUM(M9+O9)</f>
        <v>1012</v>
      </c>
      <c r="R9" s="18">
        <f>Q9/F9*100</f>
        <v>91.58371040723982</v>
      </c>
      <c r="S9" s="4">
        <v>479</v>
      </c>
      <c r="T9" s="18">
        <f>S9/D9*100</f>
        <v>85.231316725978644</v>
      </c>
      <c r="U9" s="4">
        <v>534</v>
      </c>
      <c r="V9" s="18">
        <f>U9/E9*100</f>
        <v>98.342541436464089</v>
      </c>
      <c r="W9" s="20">
        <f>SUM(S9+U9)</f>
        <v>1013</v>
      </c>
      <c r="X9" s="18">
        <f>W9/F9*100</f>
        <v>91.674208144796381</v>
      </c>
      <c r="Y9" s="4">
        <v>477</v>
      </c>
      <c r="Z9" s="18">
        <f>Y9/D9*100</f>
        <v>84.87544483985765</v>
      </c>
      <c r="AA9" s="4">
        <v>534</v>
      </c>
      <c r="AB9" s="76">
        <f>AA9/E9*100</f>
        <v>98.342541436464089</v>
      </c>
      <c r="AC9" s="4">
        <f>SUM(Y9+AA9)</f>
        <v>1011</v>
      </c>
      <c r="AD9" s="76">
        <f>AC9/F9*100</f>
        <v>91.49321266968326</v>
      </c>
    </row>
    <row r="10" spans="1:30">
      <c r="A10" s="4">
        <v>2</v>
      </c>
      <c r="B10" s="2" t="s">
        <v>12</v>
      </c>
      <c r="C10" s="11" t="s">
        <v>67</v>
      </c>
      <c r="D10" s="20">
        <v>973</v>
      </c>
      <c r="E10" s="4">
        <v>924</v>
      </c>
      <c r="F10" s="20">
        <f t="shared" ref="F10:F18" si="0">SUM(D10+E10)</f>
        <v>1897</v>
      </c>
      <c r="G10" s="4">
        <v>785</v>
      </c>
      <c r="H10" s="18">
        <f t="shared" ref="H10:H18" si="1">G10/D10*100</f>
        <v>80.678314491264132</v>
      </c>
      <c r="I10" s="4">
        <v>731</v>
      </c>
      <c r="J10" s="18">
        <f t="shared" ref="J10:J18" si="2">I10/E10*100</f>
        <v>79.112554112554108</v>
      </c>
      <c r="K10" s="20">
        <f t="shared" ref="K10:K18" si="3">SUM(G10+I10)</f>
        <v>1516</v>
      </c>
      <c r="L10" s="18">
        <f t="shared" ref="L10:L18" si="4">K10/F10*100</f>
        <v>79.915656299420135</v>
      </c>
      <c r="M10" s="4">
        <v>784</v>
      </c>
      <c r="N10" s="18">
        <f t="shared" ref="N10:N18" si="5">M10/D10*100</f>
        <v>80.57553956834532</v>
      </c>
      <c r="O10" s="4">
        <v>731</v>
      </c>
      <c r="P10" s="18">
        <f t="shared" ref="P10:P18" si="6">O10/E10*100</f>
        <v>79.112554112554108</v>
      </c>
      <c r="Q10" s="20">
        <f t="shared" ref="Q10:Q18" si="7">SUM(M10+O10)</f>
        <v>1515</v>
      </c>
      <c r="R10" s="18">
        <f t="shared" ref="R10:R18" si="8">Q10/F10*100</f>
        <v>79.86294148655773</v>
      </c>
      <c r="S10" s="4">
        <v>752</v>
      </c>
      <c r="T10" s="18">
        <f t="shared" ref="T10:T18" si="9">S10/D10*100</f>
        <v>77.286742034943472</v>
      </c>
      <c r="U10" s="4">
        <v>700</v>
      </c>
      <c r="V10" s="18">
        <f t="shared" ref="V10:V18" si="10">U10/E10*100</f>
        <v>75.757575757575751</v>
      </c>
      <c r="W10" s="20">
        <f t="shared" ref="W10:W18" si="11">SUM(S10+U10)</f>
        <v>1452</v>
      </c>
      <c r="X10" s="18">
        <f t="shared" ref="X10:X18" si="12">W10/F10*100</f>
        <v>76.541908276225627</v>
      </c>
      <c r="Y10" s="4">
        <v>734</v>
      </c>
      <c r="Z10" s="18">
        <f t="shared" ref="Z10:Z18" si="13">Y10/D10*100</f>
        <v>75.436793422404932</v>
      </c>
      <c r="AA10" s="4">
        <v>686</v>
      </c>
      <c r="AB10" s="76">
        <f t="shared" ref="AB10:AB18" si="14">AA10/E10*100</f>
        <v>74.242424242424249</v>
      </c>
      <c r="AC10" s="4">
        <f t="shared" ref="AC10:AC18" si="15">SUM(Y10+AA10)</f>
        <v>1420</v>
      </c>
      <c r="AD10" s="76">
        <f t="shared" ref="AD10:AD18" si="16">AC10/F10*100</f>
        <v>74.855034264628358</v>
      </c>
    </row>
    <row r="11" spans="1:30">
      <c r="A11" s="4">
        <v>3</v>
      </c>
      <c r="B11" s="2" t="s">
        <v>13</v>
      </c>
      <c r="C11" s="11" t="s">
        <v>18</v>
      </c>
      <c r="D11" s="20">
        <v>521</v>
      </c>
      <c r="E11" s="4">
        <v>496</v>
      </c>
      <c r="F11" s="20">
        <f t="shared" si="0"/>
        <v>1017</v>
      </c>
      <c r="G11" s="4">
        <v>495</v>
      </c>
      <c r="H11" s="18">
        <f t="shared" si="1"/>
        <v>95.009596928982717</v>
      </c>
      <c r="I11" s="4">
        <v>531</v>
      </c>
      <c r="J11" s="18">
        <f t="shared" si="2"/>
        <v>107.05645161290323</v>
      </c>
      <c r="K11" s="20">
        <f t="shared" si="3"/>
        <v>1026</v>
      </c>
      <c r="L11" s="18">
        <f t="shared" si="4"/>
        <v>100.88495575221239</v>
      </c>
      <c r="M11" s="4">
        <v>495</v>
      </c>
      <c r="N11" s="18">
        <f t="shared" si="5"/>
        <v>95.009596928982717</v>
      </c>
      <c r="O11" s="4">
        <v>530</v>
      </c>
      <c r="P11" s="18">
        <f t="shared" si="6"/>
        <v>106.85483870967742</v>
      </c>
      <c r="Q11" s="20">
        <f t="shared" si="7"/>
        <v>1025</v>
      </c>
      <c r="R11" s="18">
        <f t="shared" si="8"/>
        <v>100.78662733529991</v>
      </c>
      <c r="S11" s="4">
        <v>453</v>
      </c>
      <c r="T11" s="18">
        <f t="shared" si="9"/>
        <v>86.948176583493293</v>
      </c>
      <c r="U11" s="4">
        <v>440</v>
      </c>
      <c r="V11" s="18">
        <f t="shared" si="10"/>
        <v>88.709677419354833</v>
      </c>
      <c r="W11" s="20">
        <f t="shared" si="11"/>
        <v>893</v>
      </c>
      <c r="X11" s="18">
        <f t="shared" si="12"/>
        <v>87.80727630285152</v>
      </c>
      <c r="Y11" s="4">
        <v>412</v>
      </c>
      <c r="Z11" s="18">
        <f t="shared" si="13"/>
        <v>79.078694817658345</v>
      </c>
      <c r="AA11" s="4">
        <v>404</v>
      </c>
      <c r="AB11" s="76">
        <f t="shared" si="14"/>
        <v>81.451612903225808</v>
      </c>
      <c r="AC11" s="4">
        <f t="shared" si="15"/>
        <v>816</v>
      </c>
      <c r="AD11" s="76">
        <f t="shared" si="16"/>
        <v>80.235988200589972</v>
      </c>
    </row>
    <row r="12" spans="1:30">
      <c r="A12" s="4">
        <v>4</v>
      </c>
      <c r="B12" s="2"/>
      <c r="C12" s="11" t="s">
        <v>19</v>
      </c>
      <c r="D12" s="20">
        <v>211</v>
      </c>
      <c r="E12" s="4">
        <v>201</v>
      </c>
      <c r="F12" s="20">
        <f t="shared" si="0"/>
        <v>412</v>
      </c>
      <c r="G12" s="4">
        <v>146</v>
      </c>
      <c r="H12" s="18">
        <f t="shared" si="1"/>
        <v>69.194312796208536</v>
      </c>
      <c r="I12" s="4">
        <v>188</v>
      </c>
      <c r="J12" s="18">
        <f t="shared" si="2"/>
        <v>93.53233830845771</v>
      </c>
      <c r="K12" s="20">
        <f t="shared" si="3"/>
        <v>334</v>
      </c>
      <c r="L12" s="18">
        <f t="shared" si="4"/>
        <v>81.067961165048544</v>
      </c>
      <c r="M12" s="4">
        <v>146</v>
      </c>
      <c r="N12" s="18">
        <f t="shared" si="5"/>
        <v>69.194312796208536</v>
      </c>
      <c r="O12" s="4">
        <v>188</v>
      </c>
      <c r="P12" s="18">
        <f t="shared" si="6"/>
        <v>93.53233830845771</v>
      </c>
      <c r="Q12" s="20">
        <f t="shared" si="7"/>
        <v>334</v>
      </c>
      <c r="R12" s="18">
        <f t="shared" si="8"/>
        <v>81.067961165048544</v>
      </c>
      <c r="S12" s="4">
        <v>172</v>
      </c>
      <c r="T12" s="18">
        <f t="shared" si="9"/>
        <v>81.516587677725113</v>
      </c>
      <c r="U12" s="4">
        <v>199</v>
      </c>
      <c r="V12" s="18">
        <f t="shared" si="10"/>
        <v>99.00497512437812</v>
      </c>
      <c r="W12" s="20">
        <f t="shared" si="11"/>
        <v>371</v>
      </c>
      <c r="X12" s="18">
        <f t="shared" si="12"/>
        <v>90.048543689320397</v>
      </c>
      <c r="Y12" s="4">
        <v>172</v>
      </c>
      <c r="Z12" s="18">
        <f t="shared" si="13"/>
        <v>81.516587677725113</v>
      </c>
      <c r="AA12" s="4">
        <v>199</v>
      </c>
      <c r="AB12" s="76">
        <f t="shared" si="14"/>
        <v>99.00497512437812</v>
      </c>
      <c r="AC12" s="4">
        <f t="shared" si="15"/>
        <v>371</v>
      </c>
      <c r="AD12" s="76">
        <f t="shared" si="16"/>
        <v>90.048543689320397</v>
      </c>
    </row>
    <row r="13" spans="1:30">
      <c r="A13" s="4">
        <v>5</v>
      </c>
      <c r="B13" s="2" t="s">
        <v>14</v>
      </c>
      <c r="C13" s="11" t="s">
        <v>14</v>
      </c>
      <c r="D13" s="20">
        <v>282</v>
      </c>
      <c r="E13" s="4">
        <v>271</v>
      </c>
      <c r="F13" s="20">
        <f t="shared" si="0"/>
        <v>553</v>
      </c>
      <c r="G13" s="4">
        <v>281</v>
      </c>
      <c r="H13" s="18">
        <f t="shared" si="1"/>
        <v>99.645390070921991</v>
      </c>
      <c r="I13" s="4">
        <v>240</v>
      </c>
      <c r="J13" s="18">
        <f t="shared" si="2"/>
        <v>88.560885608856083</v>
      </c>
      <c r="K13" s="20">
        <f t="shared" si="3"/>
        <v>521</v>
      </c>
      <c r="L13" s="18">
        <f t="shared" si="4"/>
        <v>94.213381555153703</v>
      </c>
      <c r="M13" s="4">
        <v>281</v>
      </c>
      <c r="N13" s="18">
        <f t="shared" si="5"/>
        <v>99.645390070921991</v>
      </c>
      <c r="O13" s="4">
        <v>240</v>
      </c>
      <c r="P13" s="18">
        <f t="shared" si="6"/>
        <v>88.560885608856083</v>
      </c>
      <c r="Q13" s="20">
        <f t="shared" si="7"/>
        <v>521</v>
      </c>
      <c r="R13" s="18">
        <f t="shared" si="8"/>
        <v>94.213381555153703</v>
      </c>
      <c r="S13" s="4">
        <v>272</v>
      </c>
      <c r="T13" s="18">
        <f t="shared" si="9"/>
        <v>96.453900709219852</v>
      </c>
      <c r="U13" s="4">
        <v>251</v>
      </c>
      <c r="V13" s="18">
        <f t="shared" si="10"/>
        <v>92.619926199261997</v>
      </c>
      <c r="W13" s="20">
        <f t="shared" si="11"/>
        <v>523</v>
      </c>
      <c r="X13" s="18">
        <f t="shared" si="12"/>
        <v>94.575045207956592</v>
      </c>
      <c r="Y13" s="4">
        <v>272</v>
      </c>
      <c r="Z13" s="18">
        <f t="shared" si="13"/>
        <v>96.453900709219852</v>
      </c>
      <c r="AA13" s="4">
        <v>249</v>
      </c>
      <c r="AB13" s="76">
        <f t="shared" si="14"/>
        <v>91.881918819188186</v>
      </c>
      <c r="AC13" s="4">
        <f t="shared" si="15"/>
        <v>521</v>
      </c>
      <c r="AD13" s="76">
        <f t="shared" si="16"/>
        <v>94.213381555153703</v>
      </c>
    </row>
    <row r="14" spans="1:30">
      <c r="A14" s="4">
        <v>6</v>
      </c>
      <c r="B14" s="2"/>
      <c r="C14" s="11" t="s">
        <v>20</v>
      </c>
      <c r="D14" s="20">
        <v>327</v>
      </c>
      <c r="E14" s="4">
        <v>314</v>
      </c>
      <c r="F14" s="20">
        <f t="shared" si="0"/>
        <v>641</v>
      </c>
      <c r="G14" s="4">
        <v>333</v>
      </c>
      <c r="H14" s="18">
        <f t="shared" si="1"/>
        <v>101.83486238532109</v>
      </c>
      <c r="I14" s="4">
        <v>281</v>
      </c>
      <c r="J14" s="18">
        <f t="shared" si="2"/>
        <v>89.490445859872608</v>
      </c>
      <c r="K14" s="20">
        <f t="shared" si="3"/>
        <v>614</v>
      </c>
      <c r="L14" s="18">
        <f t="shared" si="4"/>
        <v>95.787831513260528</v>
      </c>
      <c r="M14" s="4">
        <v>334</v>
      </c>
      <c r="N14" s="18">
        <f t="shared" si="5"/>
        <v>102.14067278287462</v>
      </c>
      <c r="O14" s="4">
        <v>282</v>
      </c>
      <c r="P14" s="18">
        <f t="shared" si="6"/>
        <v>89.808917197452232</v>
      </c>
      <c r="Q14" s="20">
        <f t="shared" si="7"/>
        <v>616</v>
      </c>
      <c r="R14" s="18">
        <f t="shared" si="8"/>
        <v>96.099843993759748</v>
      </c>
      <c r="S14" s="4">
        <v>354</v>
      </c>
      <c r="T14" s="18">
        <f t="shared" si="9"/>
        <v>108.25688073394495</v>
      </c>
      <c r="U14" s="4">
        <v>299</v>
      </c>
      <c r="V14" s="18">
        <f t="shared" si="10"/>
        <v>95.222929936305732</v>
      </c>
      <c r="W14" s="20">
        <f t="shared" si="11"/>
        <v>653</v>
      </c>
      <c r="X14" s="18">
        <f t="shared" si="12"/>
        <v>101.87207488299532</v>
      </c>
      <c r="Y14" s="4">
        <v>265</v>
      </c>
      <c r="Z14" s="18">
        <f t="shared" si="13"/>
        <v>81.039755351681947</v>
      </c>
      <c r="AA14" s="4">
        <v>222</v>
      </c>
      <c r="AB14" s="76">
        <f t="shared" si="14"/>
        <v>70.70063694267516</v>
      </c>
      <c r="AC14" s="4">
        <f t="shared" si="15"/>
        <v>487</v>
      </c>
      <c r="AD14" s="76">
        <f t="shared" si="16"/>
        <v>75.975039001560063</v>
      </c>
    </row>
    <row r="15" spans="1:30">
      <c r="A15" s="4">
        <v>7</v>
      </c>
      <c r="B15" s="2" t="s">
        <v>15</v>
      </c>
      <c r="C15" s="11" t="s">
        <v>15</v>
      </c>
      <c r="D15" s="20">
        <v>341</v>
      </c>
      <c r="E15" s="4">
        <v>327</v>
      </c>
      <c r="F15" s="20">
        <f t="shared" si="0"/>
        <v>668</v>
      </c>
      <c r="G15" s="4">
        <v>306</v>
      </c>
      <c r="H15" s="18">
        <f t="shared" si="1"/>
        <v>89.73607038123167</v>
      </c>
      <c r="I15" s="4">
        <v>299</v>
      </c>
      <c r="J15" s="18">
        <f t="shared" si="2"/>
        <v>91.437308868501532</v>
      </c>
      <c r="K15" s="20">
        <f t="shared" si="3"/>
        <v>605</v>
      </c>
      <c r="L15" s="18">
        <f t="shared" si="4"/>
        <v>90.568862275449106</v>
      </c>
      <c r="M15" s="4">
        <v>306</v>
      </c>
      <c r="N15" s="18">
        <f t="shared" si="5"/>
        <v>89.73607038123167</v>
      </c>
      <c r="O15" s="4">
        <v>300</v>
      </c>
      <c r="P15" s="18">
        <f t="shared" si="6"/>
        <v>91.743119266055047</v>
      </c>
      <c r="Q15" s="20">
        <f t="shared" si="7"/>
        <v>606</v>
      </c>
      <c r="R15" s="18">
        <f t="shared" si="8"/>
        <v>90.718562874251489</v>
      </c>
      <c r="S15" s="4">
        <v>333</v>
      </c>
      <c r="T15" s="18">
        <f t="shared" si="9"/>
        <v>97.653958944281527</v>
      </c>
      <c r="U15" s="4">
        <v>303</v>
      </c>
      <c r="V15" s="18">
        <f t="shared" si="10"/>
        <v>92.660550458715591</v>
      </c>
      <c r="W15" s="20">
        <f t="shared" si="11"/>
        <v>636</v>
      </c>
      <c r="X15" s="18">
        <f t="shared" si="12"/>
        <v>95.209580838323348</v>
      </c>
      <c r="Y15" s="4">
        <v>330</v>
      </c>
      <c r="Z15" s="18">
        <f t="shared" si="13"/>
        <v>96.774193548387103</v>
      </c>
      <c r="AA15" s="4">
        <v>295</v>
      </c>
      <c r="AB15" s="76">
        <f t="shared" si="14"/>
        <v>90.214067278287459</v>
      </c>
      <c r="AC15" s="4">
        <f t="shared" si="15"/>
        <v>625</v>
      </c>
      <c r="AD15" s="76">
        <f t="shared" si="16"/>
        <v>93.562874251497007</v>
      </c>
    </row>
    <row r="16" spans="1:30">
      <c r="A16" s="4">
        <v>8</v>
      </c>
      <c r="B16" s="2"/>
      <c r="C16" s="11" t="s">
        <v>21</v>
      </c>
      <c r="D16" s="20">
        <v>393</v>
      </c>
      <c r="E16" s="4">
        <v>362</v>
      </c>
      <c r="F16" s="20">
        <f t="shared" si="0"/>
        <v>755</v>
      </c>
      <c r="G16" s="4">
        <v>233</v>
      </c>
      <c r="H16" s="18">
        <f t="shared" si="1"/>
        <v>59.287531806615782</v>
      </c>
      <c r="I16" s="4">
        <v>295</v>
      </c>
      <c r="J16" s="18">
        <f t="shared" si="2"/>
        <v>81.491712707182316</v>
      </c>
      <c r="K16" s="20">
        <f t="shared" si="3"/>
        <v>528</v>
      </c>
      <c r="L16" s="18">
        <f t="shared" si="4"/>
        <v>69.933774834437088</v>
      </c>
      <c r="M16" s="4">
        <v>247</v>
      </c>
      <c r="N16" s="18">
        <f t="shared" si="5"/>
        <v>62.849872773536894</v>
      </c>
      <c r="O16" s="4">
        <v>311</v>
      </c>
      <c r="P16" s="18">
        <f t="shared" si="6"/>
        <v>85.911602209944746</v>
      </c>
      <c r="Q16" s="20">
        <f t="shared" si="7"/>
        <v>558</v>
      </c>
      <c r="R16" s="18">
        <f t="shared" si="8"/>
        <v>73.907284768211923</v>
      </c>
      <c r="S16" s="4">
        <v>291</v>
      </c>
      <c r="T16" s="18">
        <f t="shared" si="9"/>
        <v>74.045801526717554</v>
      </c>
      <c r="U16" s="4">
        <v>349</v>
      </c>
      <c r="V16" s="18">
        <f t="shared" si="10"/>
        <v>96.408839779005532</v>
      </c>
      <c r="W16" s="20">
        <f t="shared" si="11"/>
        <v>640</v>
      </c>
      <c r="X16" s="18">
        <f t="shared" si="12"/>
        <v>84.768211920529808</v>
      </c>
      <c r="Y16" s="4">
        <v>290</v>
      </c>
      <c r="Z16" s="18">
        <f t="shared" si="13"/>
        <v>73.791348600508911</v>
      </c>
      <c r="AA16" s="4">
        <v>348</v>
      </c>
      <c r="AB16" s="76">
        <f t="shared" si="14"/>
        <v>96.132596685082873</v>
      </c>
      <c r="AC16" s="4">
        <f t="shared" si="15"/>
        <v>638</v>
      </c>
      <c r="AD16" s="76">
        <f t="shared" si="16"/>
        <v>84.503311258278146</v>
      </c>
    </row>
    <row r="17" spans="1:30">
      <c r="A17" s="4">
        <v>9</v>
      </c>
      <c r="B17" s="2" t="s">
        <v>16</v>
      </c>
      <c r="C17" s="11" t="s">
        <v>16</v>
      </c>
      <c r="D17" s="20">
        <v>249</v>
      </c>
      <c r="E17" s="4">
        <v>232</v>
      </c>
      <c r="F17" s="20">
        <f t="shared" si="0"/>
        <v>481</v>
      </c>
      <c r="G17" s="4">
        <v>434</v>
      </c>
      <c r="H17" s="18">
        <f t="shared" si="1"/>
        <v>174.29718875502007</v>
      </c>
      <c r="I17" s="4">
        <v>519</v>
      </c>
      <c r="J17" s="18">
        <f t="shared" si="2"/>
        <v>223.70689655172416</v>
      </c>
      <c r="K17" s="20">
        <f t="shared" si="3"/>
        <v>953</v>
      </c>
      <c r="L17" s="18">
        <f t="shared" si="4"/>
        <v>198.12889812889813</v>
      </c>
      <c r="M17" s="4">
        <v>437</v>
      </c>
      <c r="N17" s="18">
        <f t="shared" si="5"/>
        <v>175.50200803212851</v>
      </c>
      <c r="O17" s="4">
        <v>519</v>
      </c>
      <c r="P17" s="18">
        <f t="shared" si="6"/>
        <v>223.70689655172416</v>
      </c>
      <c r="Q17" s="20">
        <f t="shared" si="7"/>
        <v>956</v>
      </c>
      <c r="R17" s="18">
        <f t="shared" si="8"/>
        <v>198.75259875259877</v>
      </c>
      <c r="S17" s="4">
        <v>523</v>
      </c>
      <c r="T17" s="18">
        <f t="shared" si="9"/>
        <v>210.04016064257027</v>
      </c>
      <c r="U17" s="4">
        <v>595</v>
      </c>
      <c r="V17" s="18">
        <f t="shared" si="10"/>
        <v>256.4655172413793</v>
      </c>
      <c r="W17" s="20">
        <f t="shared" si="11"/>
        <v>1118</v>
      </c>
      <c r="X17" s="18">
        <f t="shared" si="12"/>
        <v>232.43243243243242</v>
      </c>
      <c r="Y17" s="4">
        <v>522</v>
      </c>
      <c r="Z17" s="18">
        <f t="shared" si="13"/>
        <v>209.63855421686745</v>
      </c>
      <c r="AA17" s="4">
        <v>595</v>
      </c>
      <c r="AB17" s="76">
        <f t="shared" si="14"/>
        <v>256.4655172413793</v>
      </c>
      <c r="AC17" s="4">
        <f t="shared" si="15"/>
        <v>1117</v>
      </c>
      <c r="AD17" s="76">
        <f t="shared" si="16"/>
        <v>232.2245322245322</v>
      </c>
    </row>
    <row r="18" spans="1:30">
      <c r="A18" s="4">
        <v>10</v>
      </c>
      <c r="B18" s="2" t="s">
        <v>17</v>
      </c>
      <c r="C18" s="11" t="s">
        <v>17</v>
      </c>
      <c r="D18" s="20">
        <v>620</v>
      </c>
      <c r="E18" s="4">
        <v>569</v>
      </c>
      <c r="F18" s="20">
        <f t="shared" si="0"/>
        <v>1189</v>
      </c>
      <c r="G18" s="4">
        <v>227</v>
      </c>
      <c r="H18" s="18">
        <f t="shared" si="1"/>
        <v>36.612903225806456</v>
      </c>
      <c r="I18" s="4">
        <v>176</v>
      </c>
      <c r="J18" s="18">
        <f t="shared" si="2"/>
        <v>30.931458699472756</v>
      </c>
      <c r="K18" s="20">
        <f t="shared" si="3"/>
        <v>403</v>
      </c>
      <c r="L18" s="18">
        <f t="shared" si="4"/>
        <v>33.894028595458373</v>
      </c>
      <c r="M18" s="4">
        <v>227</v>
      </c>
      <c r="N18" s="18">
        <f t="shared" si="5"/>
        <v>36.612903225806456</v>
      </c>
      <c r="O18" s="4">
        <v>176</v>
      </c>
      <c r="P18" s="18">
        <f t="shared" si="6"/>
        <v>30.931458699472756</v>
      </c>
      <c r="Q18" s="20">
        <f t="shared" si="7"/>
        <v>403</v>
      </c>
      <c r="R18" s="18">
        <f t="shared" si="8"/>
        <v>33.894028595458373</v>
      </c>
      <c r="S18" s="4">
        <v>189</v>
      </c>
      <c r="T18" s="18">
        <f t="shared" si="9"/>
        <v>30.483870967741932</v>
      </c>
      <c r="U18" s="4">
        <v>173</v>
      </c>
      <c r="V18" s="18">
        <f t="shared" si="10"/>
        <v>30.404217926186295</v>
      </c>
      <c r="W18" s="20">
        <f t="shared" si="11"/>
        <v>362</v>
      </c>
      <c r="X18" s="18">
        <f t="shared" si="12"/>
        <v>30.445752733389401</v>
      </c>
      <c r="Y18" s="4">
        <v>176</v>
      </c>
      <c r="Z18" s="18">
        <f t="shared" si="13"/>
        <v>28.387096774193548</v>
      </c>
      <c r="AA18" s="4">
        <v>153</v>
      </c>
      <c r="AB18" s="76">
        <f t="shared" si="14"/>
        <v>26.889279437609844</v>
      </c>
      <c r="AC18" s="4">
        <f t="shared" si="15"/>
        <v>329</v>
      </c>
      <c r="AD18" s="76">
        <f t="shared" si="16"/>
        <v>27.670311185870478</v>
      </c>
    </row>
    <row r="19" spans="1:30" s="12" customFormat="1"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</sheetData>
  <mergeCells count="25">
    <mergeCell ref="B5:B8"/>
    <mergeCell ref="C5:C8"/>
    <mergeCell ref="D7:D8"/>
    <mergeCell ref="E7:E8"/>
    <mergeCell ref="Y6:AD6"/>
    <mergeCell ref="Y7:Z7"/>
    <mergeCell ref="AA7:AB7"/>
    <mergeCell ref="AC7:AD7"/>
    <mergeCell ref="G5:AD5"/>
    <mergeCell ref="F7:F8"/>
    <mergeCell ref="G6:L6"/>
    <mergeCell ref="D5:F6"/>
    <mergeCell ref="G7:H7"/>
    <mergeCell ref="A2:AD2"/>
    <mergeCell ref="M6:R6"/>
    <mergeCell ref="M7:N7"/>
    <mergeCell ref="O7:P7"/>
    <mergeCell ref="Q7:R7"/>
    <mergeCell ref="S6:X6"/>
    <mergeCell ref="S7:T7"/>
    <mergeCell ref="U7:V7"/>
    <mergeCell ref="W7:X7"/>
    <mergeCell ref="I7:J7"/>
    <mergeCell ref="K7:L7"/>
    <mergeCell ref="A5:A8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J16"/>
  <sheetViews>
    <sheetView workbookViewId="0">
      <selection activeCell="D18" sqref="D18"/>
    </sheetView>
  </sheetViews>
  <sheetFormatPr defaultRowHeight="15"/>
  <cols>
    <col min="1" max="1" width="5" customWidth="1"/>
    <col min="2" max="2" width="20.28515625" customWidth="1"/>
    <col min="3" max="3" width="25.7109375" customWidth="1"/>
    <col min="4" max="4" width="25.85546875" customWidth="1"/>
    <col min="5" max="5" width="15.7109375" customWidth="1"/>
    <col min="6" max="6" width="13.5703125" customWidth="1"/>
    <col min="7" max="7" width="12.5703125" customWidth="1"/>
    <col min="8" max="8" width="12.42578125" customWidth="1"/>
    <col min="9" max="9" width="17.5703125" customWidth="1"/>
    <col min="10" max="10" width="21.42578125" customWidth="1"/>
  </cols>
  <sheetData>
    <row r="2" spans="1:10" ht="29.25" customHeight="1">
      <c r="A2" s="66" t="s">
        <v>68</v>
      </c>
      <c r="B2" s="66"/>
      <c r="C2" s="66"/>
      <c r="D2" s="66"/>
      <c r="E2" s="66"/>
      <c r="F2" s="66"/>
      <c r="G2" s="66"/>
      <c r="H2" s="66"/>
      <c r="I2" s="66"/>
      <c r="J2" s="66"/>
    </row>
    <row r="4" spans="1:10" ht="25.5" customHeight="1">
      <c r="A4" s="60" t="s">
        <v>2</v>
      </c>
      <c r="B4" s="60" t="s">
        <v>3</v>
      </c>
      <c r="C4" s="60" t="s">
        <v>4</v>
      </c>
      <c r="D4" s="63" t="s">
        <v>44</v>
      </c>
      <c r="E4" s="27" t="s">
        <v>45</v>
      </c>
      <c r="F4" s="27"/>
      <c r="G4" s="27"/>
      <c r="H4" s="27"/>
      <c r="I4" s="27"/>
      <c r="J4" s="63" t="s">
        <v>69</v>
      </c>
    </row>
    <row r="5" spans="1:10" ht="18.75" customHeight="1">
      <c r="A5" s="61"/>
      <c r="B5" s="61"/>
      <c r="C5" s="61"/>
      <c r="D5" s="64"/>
      <c r="E5" s="27" t="s">
        <v>24</v>
      </c>
      <c r="F5" s="27"/>
      <c r="G5" s="27" t="s">
        <v>46</v>
      </c>
      <c r="H5" s="27"/>
      <c r="I5" s="27" t="s">
        <v>32</v>
      </c>
      <c r="J5" s="64"/>
    </row>
    <row r="6" spans="1:10" ht="17.25" customHeight="1">
      <c r="A6" s="62"/>
      <c r="B6" s="62"/>
      <c r="C6" s="62"/>
      <c r="D6" s="65"/>
      <c r="E6" s="8" t="s">
        <v>39</v>
      </c>
      <c r="F6" s="8" t="s">
        <v>40</v>
      </c>
      <c r="G6" s="8" t="s">
        <v>39</v>
      </c>
      <c r="H6" s="8" t="s">
        <v>40</v>
      </c>
      <c r="I6" s="27"/>
      <c r="J6" s="65"/>
    </row>
    <row r="7" spans="1:10">
      <c r="A7" s="6">
        <v>1</v>
      </c>
      <c r="B7" s="7" t="s">
        <v>11</v>
      </c>
      <c r="C7" s="7" t="s">
        <v>11</v>
      </c>
      <c r="D7" s="20">
        <v>1535</v>
      </c>
      <c r="E7" s="4">
        <v>100</v>
      </c>
      <c r="F7" s="18">
        <f>E7/I7*100</f>
        <v>72.463768115942031</v>
      </c>
      <c r="G7" s="4">
        <v>38</v>
      </c>
      <c r="H7" s="18">
        <f>G7/I7*100</f>
        <v>27.536231884057973</v>
      </c>
      <c r="I7" s="4">
        <f>SUM(E7+G7)</f>
        <v>138</v>
      </c>
      <c r="J7" s="4">
        <v>16</v>
      </c>
    </row>
    <row r="8" spans="1:10">
      <c r="A8" s="4">
        <v>2</v>
      </c>
      <c r="B8" s="2" t="s">
        <v>12</v>
      </c>
      <c r="C8" s="2" t="s">
        <v>67</v>
      </c>
      <c r="D8" s="20">
        <v>1734</v>
      </c>
      <c r="E8" s="4">
        <v>117</v>
      </c>
      <c r="F8" s="18">
        <f t="shared" ref="F8:F16" si="0">E8/I8*100</f>
        <v>58.5</v>
      </c>
      <c r="G8" s="4">
        <v>83</v>
      </c>
      <c r="H8" s="18">
        <f t="shared" ref="H8:H16" si="1">G8/I8*100</f>
        <v>41.5</v>
      </c>
      <c r="I8" s="4">
        <f t="shared" ref="I8:I16" si="2">SUM(E8+G8)</f>
        <v>200</v>
      </c>
      <c r="J8" s="4">
        <v>28</v>
      </c>
    </row>
    <row r="9" spans="1:10">
      <c r="A9" s="4">
        <v>3</v>
      </c>
      <c r="B9" s="2" t="s">
        <v>13</v>
      </c>
      <c r="C9" s="2" t="s">
        <v>18</v>
      </c>
      <c r="D9" s="20">
        <v>2014</v>
      </c>
      <c r="E9" s="4">
        <v>78</v>
      </c>
      <c r="F9" s="18">
        <f t="shared" si="0"/>
        <v>67.241379310344826</v>
      </c>
      <c r="G9" s="4">
        <v>38</v>
      </c>
      <c r="H9" s="18">
        <f t="shared" si="1"/>
        <v>32.758620689655174</v>
      </c>
      <c r="I9" s="4">
        <f t="shared" si="2"/>
        <v>116</v>
      </c>
      <c r="J9" s="4">
        <v>19</v>
      </c>
    </row>
    <row r="10" spans="1:10">
      <c r="A10" s="4">
        <v>4</v>
      </c>
      <c r="B10" s="2"/>
      <c r="C10" s="2" t="s">
        <v>19</v>
      </c>
      <c r="D10" s="20">
        <v>1355</v>
      </c>
      <c r="E10" s="4">
        <v>38</v>
      </c>
      <c r="F10" s="18">
        <f t="shared" si="0"/>
        <v>67.857142857142861</v>
      </c>
      <c r="G10" s="4">
        <v>18</v>
      </c>
      <c r="H10" s="18">
        <f t="shared" si="1"/>
        <v>32.142857142857146</v>
      </c>
      <c r="I10" s="4">
        <f t="shared" si="2"/>
        <v>56</v>
      </c>
      <c r="J10" s="4">
        <v>10</v>
      </c>
    </row>
    <row r="11" spans="1:10">
      <c r="A11" s="4">
        <v>5</v>
      </c>
      <c r="B11" s="2" t="s">
        <v>14</v>
      </c>
      <c r="C11" s="2" t="s">
        <v>14</v>
      </c>
      <c r="D11" s="20">
        <v>1691</v>
      </c>
      <c r="E11" s="4">
        <v>64</v>
      </c>
      <c r="F11" s="18">
        <f t="shared" si="0"/>
        <v>73.563218390804593</v>
      </c>
      <c r="G11" s="4">
        <v>23</v>
      </c>
      <c r="H11" s="18">
        <f t="shared" si="1"/>
        <v>26.436781609195403</v>
      </c>
      <c r="I11" s="4">
        <f t="shared" si="2"/>
        <v>87</v>
      </c>
      <c r="J11" s="4">
        <v>21</v>
      </c>
    </row>
    <row r="12" spans="1:10">
      <c r="A12" s="4">
        <v>6</v>
      </c>
      <c r="B12" s="2"/>
      <c r="C12" s="2" t="s">
        <v>20</v>
      </c>
      <c r="D12" s="20">
        <v>2361</v>
      </c>
      <c r="E12" s="4">
        <v>35</v>
      </c>
      <c r="F12" s="18">
        <f t="shared" si="0"/>
        <v>58.333333333333336</v>
      </c>
      <c r="G12" s="4">
        <v>25</v>
      </c>
      <c r="H12" s="18">
        <f t="shared" si="1"/>
        <v>41.666666666666671</v>
      </c>
      <c r="I12" s="4">
        <f t="shared" si="2"/>
        <v>60</v>
      </c>
      <c r="J12" s="4">
        <v>12</v>
      </c>
    </row>
    <row r="13" spans="1:10">
      <c r="A13" s="4">
        <v>7</v>
      </c>
      <c r="B13" s="2" t="s">
        <v>15</v>
      </c>
      <c r="C13" s="2" t="s">
        <v>15</v>
      </c>
      <c r="D13" s="20">
        <v>805</v>
      </c>
      <c r="E13" s="4">
        <v>30</v>
      </c>
      <c r="F13" s="18">
        <f t="shared" si="0"/>
        <v>55.555555555555557</v>
      </c>
      <c r="G13" s="4">
        <v>24</v>
      </c>
      <c r="H13" s="18">
        <f t="shared" si="1"/>
        <v>44.444444444444443</v>
      </c>
      <c r="I13" s="4">
        <f t="shared" si="2"/>
        <v>54</v>
      </c>
      <c r="J13" s="4">
        <v>14</v>
      </c>
    </row>
    <row r="14" spans="1:10">
      <c r="A14" s="4">
        <v>8</v>
      </c>
      <c r="B14" s="2"/>
      <c r="C14" s="2" t="s">
        <v>21</v>
      </c>
      <c r="D14" s="20">
        <v>815</v>
      </c>
      <c r="E14" s="4">
        <v>28</v>
      </c>
      <c r="F14" s="18">
        <f t="shared" si="0"/>
        <v>56.000000000000007</v>
      </c>
      <c r="G14" s="4">
        <v>22</v>
      </c>
      <c r="H14" s="18">
        <f t="shared" si="1"/>
        <v>44</v>
      </c>
      <c r="I14" s="4">
        <f t="shared" si="2"/>
        <v>50</v>
      </c>
      <c r="J14" s="4">
        <v>4</v>
      </c>
    </row>
    <row r="15" spans="1:10">
      <c r="A15" s="4">
        <v>9</v>
      </c>
      <c r="B15" s="2" t="s">
        <v>16</v>
      </c>
      <c r="C15" s="2" t="s">
        <v>16</v>
      </c>
      <c r="D15" s="20">
        <v>659</v>
      </c>
      <c r="E15" s="4">
        <v>34</v>
      </c>
      <c r="F15" s="18">
        <f t="shared" si="0"/>
        <v>73.91304347826086</v>
      </c>
      <c r="G15" s="4">
        <v>12</v>
      </c>
      <c r="H15" s="18">
        <f t="shared" si="1"/>
        <v>26.086956521739129</v>
      </c>
      <c r="I15" s="4">
        <f t="shared" si="2"/>
        <v>46</v>
      </c>
      <c r="J15" s="4">
        <v>6</v>
      </c>
    </row>
    <row r="16" spans="1:10">
      <c r="A16" s="4">
        <v>10</v>
      </c>
      <c r="B16" s="2" t="s">
        <v>17</v>
      </c>
      <c r="C16" s="2" t="s">
        <v>17</v>
      </c>
      <c r="D16" s="20">
        <v>1375</v>
      </c>
      <c r="E16" s="4">
        <v>58</v>
      </c>
      <c r="F16" s="18">
        <f t="shared" si="0"/>
        <v>59.793814432989691</v>
      </c>
      <c r="G16" s="4">
        <v>39</v>
      </c>
      <c r="H16" s="18">
        <f t="shared" si="1"/>
        <v>40.206185567010309</v>
      </c>
      <c r="I16" s="4">
        <f t="shared" si="2"/>
        <v>97</v>
      </c>
      <c r="J16" s="4">
        <v>15</v>
      </c>
    </row>
  </sheetData>
  <mergeCells count="10">
    <mergeCell ref="C4:C6"/>
    <mergeCell ref="E4:I4"/>
    <mergeCell ref="I5:I6"/>
    <mergeCell ref="J4:J6"/>
    <mergeCell ref="A2:J2"/>
    <mergeCell ref="G5:H5"/>
    <mergeCell ref="E5:F5"/>
    <mergeCell ref="D4:D6"/>
    <mergeCell ref="B4:B6"/>
    <mergeCell ref="A4:A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H17"/>
  <sheetViews>
    <sheetView workbookViewId="0">
      <selection activeCell="F22" sqref="F22"/>
    </sheetView>
  </sheetViews>
  <sheetFormatPr defaultRowHeight="15"/>
  <cols>
    <col min="2" max="2" width="25" customWidth="1"/>
    <col min="3" max="3" width="22.28515625" customWidth="1"/>
    <col min="4" max="4" width="17.28515625" customWidth="1"/>
    <col min="5" max="5" width="32.140625" customWidth="1"/>
    <col min="6" max="6" width="31.85546875" customWidth="1"/>
    <col min="7" max="7" width="33" customWidth="1"/>
    <col min="8" max="8" width="23.7109375" customWidth="1"/>
    <col min="9" max="9" width="15.42578125" customWidth="1"/>
  </cols>
  <sheetData>
    <row r="2" spans="1:8">
      <c r="A2" s="58" t="s">
        <v>0</v>
      </c>
      <c r="B2" s="58"/>
      <c r="C2" s="58"/>
      <c r="D2" s="58"/>
      <c r="E2" s="58"/>
      <c r="F2" s="58"/>
      <c r="G2" s="58"/>
      <c r="H2" s="58"/>
    </row>
    <row r="3" spans="1:8">
      <c r="A3" s="58" t="s">
        <v>1</v>
      </c>
      <c r="B3" s="58"/>
      <c r="C3" s="58"/>
      <c r="D3" s="58"/>
      <c r="E3" s="58"/>
      <c r="F3" s="58"/>
      <c r="G3" s="58"/>
      <c r="H3" s="58"/>
    </row>
    <row r="5" spans="1:8">
      <c r="A5" s="48" t="s">
        <v>2</v>
      </c>
      <c r="B5" s="48" t="s">
        <v>3</v>
      </c>
      <c r="C5" s="48" t="s">
        <v>4</v>
      </c>
      <c r="D5" s="48" t="s">
        <v>5</v>
      </c>
      <c r="E5" s="48" t="s">
        <v>6</v>
      </c>
      <c r="F5" s="48"/>
      <c r="G5" s="48"/>
      <c r="H5" s="48" t="s">
        <v>10</v>
      </c>
    </row>
    <row r="6" spans="1:8">
      <c r="A6" s="48"/>
      <c r="B6" s="48"/>
      <c r="C6" s="48"/>
      <c r="D6" s="48"/>
      <c r="E6" s="3" t="s">
        <v>7</v>
      </c>
      <c r="F6" s="3" t="s">
        <v>8</v>
      </c>
      <c r="G6" s="3" t="s">
        <v>9</v>
      </c>
      <c r="H6" s="48"/>
    </row>
    <row r="7" spans="1:8">
      <c r="A7" s="4">
        <v>1</v>
      </c>
      <c r="B7" s="2" t="s">
        <v>11</v>
      </c>
      <c r="C7" s="2" t="s">
        <v>11</v>
      </c>
      <c r="D7" s="20">
        <v>1105</v>
      </c>
      <c r="E7" s="4">
        <v>0</v>
      </c>
      <c r="F7" s="4">
        <v>0</v>
      </c>
      <c r="G7" s="4">
        <v>0</v>
      </c>
      <c r="H7" s="4">
        <v>0</v>
      </c>
    </row>
    <row r="8" spans="1:8">
      <c r="A8" s="4">
        <v>2</v>
      </c>
      <c r="B8" s="2" t="s">
        <v>12</v>
      </c>
      <c r="C8" s="2" t="s">
        <v>67</v>
      </c>
      <c r="D8" s="20">
        <v>1897</v>
      </c>
      <c r="E8" s="4">
        <v>0</v>
      </c>
      <c r="F8" s="4">
        <v>3</v>
      </c>
      <c r="G8" s="4">
        <v>0</v>
      </c>
      <c r="H8" s="4">
        <v>3</v>
      </c>
    </row>
    <row r="9" spans="1:8">
      <c r="A9" s="4">
        <v>3</v>
      </c>
      <c r="B9" s="2" t="s">
        <v>13</v>
      </c>
      <c r="C9" s="2" t="s">
        <v>18</v>
      </c>
      <c r="D9" s="20">
        <v>1017</v>
      </c>
      <c r="E9" s="4">
        <v>0</v>
      </c>
      <c r="F9" s="4">
        <v>0</v>
      </c>
      <c r="G9" s="4">
        <v>0</v>
      </c>
      <c r="H9" s="4">
        <v>0</v>
      </c>
    </row>
    <row r="10" spans="1:8">
      <c r="A10" s="4">
        <v>4</v>
      </c>
      <c r="B10" s="2"/>
      <c r="C10" s="2" t="s">
        <v>19</v>
      </c>
      <c r="D10" s="20">
        <v>412</v>
      </c>
      <c r="E10" s="4">
        <v>0</v>
      </c>
      <c r="F10" s="4">
        <v>1</v>
      </c>
      <c r="G10" s="4">
        <v>1</v>
      </c>
      <c r="H10" s="4">
        <v>2</v>
      </c>
    </row>
    <row r="11" spans="1:8">
      <c r="A11" s="4">
        <v>5</v>
      </c>
      <c r="B11" s="2" t="s">
        <v>14</v>
      </c>
      <c r="C11" s="2" t="s">
        <v>14</v>
      </c>
      <c r="D11" s="20">
        <v>553</v>
      </c>
      <c r="E11" s="4">
        <v>0</v>
      </c>
      <c r="F11" s="4">
        <v>0</v>
      </c>
      <c r="G11" s="4">
        <v>0</v>
      </c>
      <c r="H11" s="4">
        <v>0</v>
      </c>
    </row>
    <row r="12" spans="1:8">
      <c r="A12" s="4">
        <v>6</v>
      </c>
      <c r="B12" s="2"/>
      <c r="C12" s="2" t="s">
        <v>20</v>
      </c>
      <c r="D12" s="20">
        <v>641</v>
      </c>
      <c r="E12" s="4">
        <v>0</v>
      </c>
      <c r="F12" s="4">
        <v>1</v>
      </c>
      <c r="G12" s="4">
        <v>0</v>
      </c>
      <c r="H12" s="4">
        <v>1</v>
      </c>
    </row>
    <row r="13" spans="1:8">
      <c r="A13" s="4">
        <v>7</v>
      </c>
      <c r="B13" s="2" t="s">
        <v>15</v>
      </c>
      <c r="C13" s="2" t="s">
        <v>15</v>
      </c>
      <c r="D13" s="20">
        <v>668</v>
      </c>
      <c r="E13" s="4">
        <v>0</v>
      </c>
      <c r="F13" s="4">
        <v>0</v>
      </c>
      <c r="G13" s="4">
        <v>0</v>
      </c>
      <c r="H13" s="4">
        <v>0</v>
      </c>
    </row>
    <row r="14" spans="1:8">
      <c r="A14" s="4">
        <v>8</v>
      </c>
      <c r="B14" s="2"/>
      <c r="C14" s="2" t="s">
        <v>21</v>
      </c>
      <c r="D14" s="20">
        <v>755</v>
      </c>
      <c r="E14" s="4">
        <v>0</v>
      </c>
      <c r="F14" s="4">
        <v>0</v>
      </c>
      <c r="G14" s="4">
        <v>0</v>
      </c>
      <c r="H14" s="4">
        <v>0</v>
      </c>
    </row>
    <row r="15" spans="1:8">
      <c r="A15" s="4">
        <v>9</v>
      </c>
      <c r="B15" s="2" t="s">
        <v>16</v>
      </c>
      <c r="C15" s="2" t="s">
        <v>16</v>
      </c>
      <c r="D15" s="20">
        <v>481</v>
      </c>
      <c r="E15" s="4">
        <v>0</v>
      </c>
      <c r="F15" s="4">
        <v>0</v>
      </c>
      <c r="G15" s="4">
        <v>0</v>
      </c>
      <c r="H15" s="4">
        <v>0</v>
      </c>
    </row>
    <row r="16" spans="1:8">
      <c r="A16" s="4">
        <v>10</v>
      </c>
      <c r="B16" s="2" t="s">
        <v>17</v>
      </c>
      <c r="C16" s="2" t="s">
        <v>17</v>
      </c>
      <c r="D16" s="20">
        <v>1189</v>
      </c>
      <c r="E16" s="4">
        <v>0</v>
      </c>
      <c r="F16" s="4">
        <v>3</v>
      </c>
      <c r="G16" s="4">
        <v>0</v>
      </c>
      <c r="H16" s="4">
        <v>3</v>
      </c>
    </row>
    <row r="17" spans="1:1">
      <c r="A17" s="1"/>
    </row>
  </sheetData>
  <mergeCells count="8">
    <mergeCell ref="A2:H2"/>
    <mergeCell ref="A3:H3"/>
    <mergeCell ref="H5:H6"/>
    <mergeCell ref="E5:G5"/>
    <mergeCell ref="D5:D6"/>
    <mergeCell ref="C5:C6"/>
    <mergeCell ref="B5:B6"/>
    <mergeCell ref="A5:A6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R19"/>
  <sheetViews>
    <sheetView workbookViewId="0">
      <selection activeCell="Q28" sqref="Q28"/>
    </sheetView>
  </sheetViews>
  <sheetFormatPr defaultRowHeight="15"/>
  <cols>
    <col min="1" max="1" width="5.5703125" customWidth="1"/>
    <col min="2" max="2" width="20.28515625" customWidth="1"/>
    <col min="3" max="3" width="21.28515625" customWidth="1"/>
    <col min="4" max="4" width="17.5703125" customWidth="1"/>
    <col min="5" max="5" width="20.7109375" customWidth="1"/>
    <col min="7" max="7" width="16.5703125" customWidth="1"/>
    <col min="8" max="8" width="20.85546875" customWidth="1"/>
    <col min="9" max="9" width="18.5703125" customWidth="1"/>
    <col min="10" max="10" width="18.42578125" customWidth="1"/>
    <col min="11" max="11" width="17.42578125" customWidth="1"/>
    <col min="12" max="12" width="19.140625" customWidth="1"/>
    <col min="13" max="13" width="17.140625" customWidth="1"/>
    <col min="14" max="14" width="15.7109375" customWidth="1"/>
    <col min="15" max="15" width="17.7109375" customWidth="1"/>
    <col min="16" max="16" width="16" customWidth="1"/>
    <col min="17" max="17" width="15.85546875" customWidth="1"/>
    <col min="18" max="18" width="23" customWidth="1"/>
  </cols>
  <sheetData>
    <row r="2" spans="1:18" ht="18.75">
      <c r="A2" s="67" t="s">
        <v>22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4" spans="1:18">
      <c r="A4" s="70" t="s">
        <v>2</v>
      </c>
      <c r="B4" s="70" t="s">
        <v>3</v>
      </c>
      <c r="C4" s="70" t="s">
        <v>4</v>
      </c>
      <c r="D4" s="72" t="s">
        <v>23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4"/>
    </row>
    <row r="5" spans="1:18">
      <c r="A5" s="71"/>
      <c r="B5" s="71"/>
      <c r="C5" s="71"/>
      <c r="D5" s="69" t="s">
        <v>24</v>
      </c>
      <c r="E5" s="69"/>
      <c r="F5" s="69"/>
      <c r="G5" s="69"/>
      <c r="H5" s="69"/>
      <c r="I5" s="69" t="s">
        <v>31</v>
      </c>
      <c r="J5" s="69"/>
      <c r="K5" s="69"/>
      <c r="L5" s="69"/>
      <c r="M5" s="69"/>
      <c r="N5" s="69" t="s">
        <v>31</v>
      </c>
      <c r="O5" s="69"/>
      <c r="P5" s="69"/>
      <c r="Q5" s="69"/>
      <c r="R5" s="69"/>
    </row>
    <row r="6" spans="1:18">
      <c r="A6" s="71"/>
      <c r="B6" s="71"/>
      <c r="C6" s="71"/>
      <c r="D6" s="48" t="s">
        <v>25</v>
      </c>
      <c r="E6" s="48" t="s">
        <v>26</v>
      </c>
      <c r="F6" s="68" t="s">
        <v>27</v>
      </c>
      <c r="G6" s="48"/>
      <c r="H6" s="48"/>
      <c r="I6" s="48" t="s">
        <v>25</v>
      </c>
      <c r="J6" s="48" t="s">
        <v>26</v>
      </c>
      <c r="K6" s="68" t="s">
        <v>27</v>
      </c>
      <c r="L6" s="48"/>
      <c r="M6" s="48"/>
      <c r="N6" s="48" t="s">
        <v>25</v>
      </c>
      <c r="O6" s="48" t="s">
        <v>26</v>
      </c>
      <c r="P6" s="68" t="s">
        <v>32</v>
      </c>
      <c r="Q6" s="48"/>
      <c r="R6" s="48"/>
    </row>
    <row r="7" spans="1:18">
      <c r="A7" s="69"/>
      <c r="B7" s="69"/>
      <c r="C7" s="69"/>
      <c r="D7" s="48"/>
      <c r="E7" s="48"/>
      <c r="F7" s="3" t="s">
        <v>28</v>
      </c>
      <c r="G7" s="3" t="s">
        <v>29</v>
      </c>
      <c r="H7" s="3" t="s">
        <v>30</v>
      </c>
      <c r="I7" s="48"/>
      <c r="J7" s="48"/>
      <c r="K7" s="3" t="s">
        <v>28</v>
      </c>
      <c r="L7" s="3" t="s">
        <v>29</v>
      </c>
      <c r="M7" s="3" t="s">
        <v>30</v>
      </c>
      <c r="N7" s="48"/>
      <c r="O7" s="48"/>
      <c r="P7" s="3" t="s">
        <v>28</v>
      </c>
      <c r="Q7" s="3" t="s">
        <v>29</v>
      </c>
      <c r="R7" s="3" t="s">
        <v>30</v>
      </c>
    </row>
    <row r="8" spans="1:18">
      <c r="A8" s="4">
        <v>1</v>
      </c>
      <c r="B8" s="2" t="s">
        <v>11</v>
      </c>
      <c r="C8" s="2" t="s">
        <v>11</v>
      </c>
      <c r="D8" s="4">
        <v>3</v>
      </c>
      <c r="E8" s="4">
        <v>3</v>
      </c>
      <c r="F8" s="4">
        <f>D8+E8</f>
        <v>6</v>
      </c>
      <c r="G8" s="4">
        <v>3</v>
      </c>
      <c r="H8" s="4">
        <f>SUM(F8+G8)</f>
        <v>9</v>
      </c>
      <c r="I8" s="4">
        <v>4</v>
      </c>
      <c r="J8" s="4">
        <v>2</v>
      </c>
      <c r="K8" s="4">
        <f>I8+J8</f>
        <v>6</v>
      </c>
      <c r="L8" s="4">
        <v>2</v>
      </c>
      <c r="M8" s="4">
        <f>SUM(K8+L8)</f>
        <v>8</v>
      </c>
      <c r="N8" s="4">
        <f>D8+I8</f>
        <v>7</v>
      </c>
      <c r="O8" s="4">
        <f>E8+J8</f>
        <v>5</v>
      </c>
      <c r="P8" s="4">
        <f>SUM(F8+K8)</f>
        <v>12</v>
      </c>
      <c r="Q8" s="4">
        <f>SUM(G8+L8)</f>
        <v>5</v>
      </c>
      <c r="R8" s="4">
        <f>SUM(P8+Q8)</f>
        <v>17</v>
      </c>
    </row>
    <row r="9" spans="1:18">
      <c r="A9" s="4">
        <v>2</v>
      </c>
      <c r="B9" s="2" t="s">
        <v>12</v>
      </c>
      <c r="C9" s="2" t="s">
        <v>67</v>
      </c>
      <c r="D9" s="4">
        <v>6</v>
      </c>
      <c r="E9" s="4">
        <v>2</v>
      </c>
      <c r="F9" s="4">
        <f t="shared" ref="F9:F17" si="0">D9+E9</f>
        <v>8</v>
      </c>
      <c r="G9" s="4">
        <v>2</v>
      </c>
      <c r="H9" s="4">
        <f t="shared" ref="H9:H17" si="1">SUM(F9+G9)</f>
        <v>10</v>
      </c>
      <c r="I9" s="4">
        <v>6</v>
      </c>
      <c r="J9" s="4">
        <v>7</v>
      </c>
      <c r="K9" s="4">
        <f t="shared" ref="K9:K17" si="2">I9+J9</f>
        <v>13</v>
      </c>
      <c r="L9" s="4">
        <v>1</v>
      </c>
      <c r="M9" s="4">
        <f t="shared" ref="M9:M17" si="3">SUM(K9+L9)</f>
        <v>14</v>
      </c>
      <c r="N9" s="4">
        <f t="shared" ref="N9:N17" si="4">D9+I9</f>
        <v>12</v>
      </c>
      <c r="O9" s="4">
        <f t="shared" ref="O9:O17" si="5">E9+J9</f>
        <v>9</v>
      </c>
      <c r="P9" s="4">
        <f t="shared" ref="P9:P17" si="6">SUM(F9+K9)</f>
        <v>21</v>
      </c>
      <c r="Q9" s="4">
        <f t="shared" ref="Q9:Q17" si="7">SUM(G9+L9)</f>
        <v>3</v>
      </c>
      <c r="R9" s="4">
        <f t="shared" ref="R9:R17" si="8">SUM(P9+Q9)</f>
        <v>24</v>
      </c>
    </row>
    <row r="10" spans="1:18">
      <c r="A10" s="4">
        <v>3</v>
      </c>
      <c r="B10" s="2" t="s">
        <v>13</v>
      </c>
      <c r="C10" s="2" t="s">
        <v>18</v>
      </c>
      <c r="D10" s="4">
        <v>5</v>
      </c>
      <c r="E10" s="4">
        <v>1</v>
      </c>
      <c r="F10" s="4">
        <f t="shared" si="0"/>
        <v>6</v>
      </c>
      <c r="G10" s="4">
        <v>0</v>
      </c>
      <c r="H10" s="4">
        <f t="shared" si="1"/>
        <v>6</v>
      </c>
      <c r="I10" s="4">
        <v>5</v>
      </c>
      <c r="J10" s="4">
        <v>0</v>
      </c>
      <c r="K10" s="4">
        <f t="shared" si="2"/>
        <v>5</v>
      </c>
      <c r="L10" s="4">
        <v>2</v>
      </c>
      <c r="M10" s="4">
        <f t="shared" si="3"/>
        <v>7</v>
      </c>
      <c r="N10" s="4">
        <f t="shared" si="4"/>
        <v>10</v>
      </c>
      <c r="O10" s="4">
        <f t="shared" si="5"/>
        <v>1</v>
      </c>
      <c r="P10" s="4">
        <f t="shared" si="6"/>
        <v>11</v>
      </c>
      <c r="Q10" s="4">
        <f t="shared" si="7"/>
        <v>2</v>
      </c>
      <c r="R10" s="4">
        <f t="shared" si="8"/>
        <v>13</v>
      </c>
    </row>
    <row r="11" spans="1:18">
      <c r="A11" s="4">
        <v>4</v>
      </c>
      <c r="B11" s="2"/>
      <c r="C11" s="2" t="s">
        <v>19</v>
      </c>
      <c r="D11" s="4">
        <v>1</v>
      </c>
      <c r="E11" s="4">
        <v>0</v>
      </c>
      <c r="F11" s="4">
        <f t="shared" si="0"/>
        <v>1</v>
      </c>
      <c r="G11" s="4">
        <v>0</v>
      </c>
      <c r="H11" s="4">
        <f t="shared" si="1"/>
        <v>1</v>
      </c>
      <c r="I11" s="4">
        <v>1</v>
      </c>
      <c r="J11" s="4">
        <v>1</v>
      </c>
      <c r="K11" s="4">
        <f t="shared" si="2"/>
        <v>2</v>
      </c>
      <c r="L11" s="4">
        <v>0</v>
      </c>
      <c r="M11" s="4">
        <f t="shared" si="3"/>
        <v>2</v>
      </c>
      <c r="N11" s="4">
        <f t="shared" si="4"/>
        <v>2</v>
      </c>
      <c r="O11" s="4">
        <f t="shared" si="5"/>
        <v>1</v>
      </c>
      <c r="P11" s="4">
        <f t="shared" si="6"/>
        <v>3</v>
      </c>
      <c r="Q11" s="4">
        <f t="shared" si="7"/>
        <v>0</v>
      </c>
      <c r="R11" s="4">
        <f t="shared" si="8"/>
        <v>3</v>
      </c>
    </row>
    <row r="12" spans="1:18">
      <c r="A12" s="4">
        <v>5</v>
      </c>
      <c r="B12" s="2" t="s">
        <v>14</v>
      </c>
      <c r="C12" s="2" t="s">
        <v>14</v>
      </c>
      <c r="D12" s="4">
        <v>1</v>
      </c>
      <c r="E12" s="4">
        <v>0</v>
      </c>
      <c r="F12" s="4">
        <f t="shared" si="0"/>
        <v>1</v>
      </c>
      <c r="G12" s="4">
        <v>2</v>
      </c>
      <c r="H12" s="4">
        <f t="shared" si="1"/>
        <v>3</v>
      </c>
      <c r="I12" s="4">
        <v>0</v>
      </c>
      <c r="J12" s="4">
        <v>3</v>
      </c>
      <c r="K12" s="4">
        <f t="shared" si="2"/>
        <v>3</v>
      </c>
      <c r="L12" s="4">
        <v>1</v>
      </c>
      <c r="M12" s="4">
        <f t="shared" si="3"/>
        <v>4</v>
      </c>
      <c r="N12" s="4">
        <f t="shared" si="4"/>
        <v>1</v>
      </c>
      <c r="O12" s="4">
        <f t="shared" si="5"/>
        <v>3</v>
      </c>
      <c r="P12" s="4">
        <f t="shared" si="6"/>
        <v>4</v>
      </c>
      <c r="Q12" s="4">
        <f t="shared" si="7"/>
        <v>3</v>
      </c>
      <c r="R12" s="4">
        <f t="shared" si="8"/>
        <v>7</v>
      </c>
    </row>
    <row r="13" spans="1:18">
      <c r="A13" s="4">
        <v>6</v>
      </c>
      <c r="B13" s="2"/>
      <c r="C13" s="2" t="s">
        <v>20</v>
      </c>
      <c r="D13" s="4">
        <v>7</v>
      </c>
      <c r="E13" s="4">
        <v>1</v>
      </c>
      <c r="F13" s="4">
        <f t="shared" si="0"/>
        <v>8</v>
      </c>
      <c r="G13" s="4">
        <v>0</v>
      </c>
      <c r="H13" s="4">
        <f t="shared" si="1"/>
        <v>8</v>
      </c>
      <c r="I13" s="4">
        <v>0</v>
      </c>
      <c r="J13" s="4">
        <v>0</v>
      </c>
      <c r="K13" s="4">
        <f t="shared" si="2"/>
        <v>0</v>
      </c>
      <c r="L13" s="4">
        <v>2</v>
      </c>
      <c r="M13" s="4">
        <f t="shared" si="3"/>
        <v>2</v>
      </c>
      <c r="N13" s="4">
        <f t="shared" si="4"/>
        <v>7</v>
      </c>
      <c r="O13" s="4">
        <f t="shared" si="5"/>
        <v>1</v>
      </c>
      <c r="P13" s="4">
        <f t="shared" si="6"/>
        <v>8</v>
      </c>
      <c r="Q13" s="4">
        <f t="shared" si="7"/>
        <v>2</v>
      </c>
      <c r="R13" s="4">
        <f t="shared" si="8"/>
        <v>10</v>
      </c>
    </row>
    <row r="14" spans="1:18">
      <c r="A14" s="4">
        <v>7</v>
      </c>
      <c r="B14" s="2" t="s">
        <v>15</v>
      </c>
      <c r="C14" s="2" t="s">
        <v>15</v>
      </c>
      <c r="D14" s="4">
        <v>5</v>
      </c>
      <c r="E14" s="4">
        <v>1</v>
      </c>
      <c r="F14" s="4">
        <f t="shared" si="0"/>
        <v>6</v>
      </c>
      <c r="G14" s="4">
        <v>0</v>
      </c>
      <c r="H14" s="4">
        <f t="shared" si="1"/>
        <v>6</v>
      </c>
      <c r="I14" s="4">
        <v>4</v>
      </c>
      <c r="J14" s="4">
        <v>3</v>
      </c>
      <c r="K14" s="4">
        <f t="shared" si="2"/>
        <v>7</v>
      </c>
      <c r="L14" s="4">
        <v>2</v>
      </c>
      <c r="M14" s="4">
        <f t="shared" si="3"/>
        <v>9</v>
      </c>
      <c r="N14" s="4">
        <f t="shared" si="4"/>
        <v>9</v>
      </c>
      <c r="O14" s="4">
        <f t="shared" si="5"/>
        <v>4</v>
      </c>
      <c r="P14" s="4">
        <f t="shared" si="6"/>
        <v>13</v>
      </c>
      <c r="Q14" s="4">
        <f t="shared" si="7"/>
        <v>2</v>
      </c>
      <c r="R14" s="4">
        <f t="shared" si="8"/>
        <v>15</v>
      </c>
    </row>
    <row r="15" spans="1:18">
      <c r="A15" s="4">
        <v>8</v>
      </c>
      <c r="B15" s="2"/>
      <c r="C15" s="2" t="s">
        <v>21</v>
      </c>
      <c r="D15" s="4">
        <v>4</v>
      </c>
      <c r="E15" s="4">
        <v>0</v>
      </c>
      <c r="F15" s="4">
        <f t="shared" si="0"/>
        <v>4</v>
      </c>
      <c r="G15" s="4">
        <v>0</v>
      </c>
      <c r="H15" s="4">
        <f t="shared" si="1"/>
        <v>4</v>
      </c>
      <c r="I15" s="4">
        <v>1</v>
      </c>
      <c r="J15" s="4">
        <v>3</v>
      </c>
      <c r="K15" s="4">
        <f t="shared" si="2"/>
        <v>4</v>
      </c>
      <c r="L15" s="4">
        <v>0</v>
      </c>
      <c r="M15" s="4">
        <f t="shared" si="3"/>
        <v>4</v>
      </c>
      <c r="N15" s="4">
        <f t="shared" si="4"/>
        <v>5</v>
      </c>
      <c r="O15" s="4">
        <f t="shared" si="5"/>
        <v>3</v>
      </c>
      <c r="P15" s="4">
        <f t="shared" si="6"/>
        <v>8</v>
      </c>
      <c r="Q15" s="4">
        <f t="shared" si="7"/>
        <v>0</v>
      </c>
      <c r="R15" s="4">
        <f t="shared" si="8"/>
        <v>8</v>
      </c>
    </row>
    <row r="16" spans="1:18">
      <c r="A16" s="4">
        <v>9</v>
      </c>
      <c r="B16" s="2" t="s">
        <v>16</v>
      </c>
      <c r="C16" s="2" t="s">
        <v>16</v>
      </c>
      <c r="D16" s="4">
        <v>2</v>
      </c>
      <c r="E16" s="4">
        <v>1</v>
      </c>
      <c r="F16" s="4">
        <f t="shared" si="0"/>
        <v>3</v>
      </c>
      <c r="G16" s="4">
        <v>0</v>
      </c>
      <c r="H16" s="4">
        <f t="shared" si="1"/>
        <v>3</v>
      </c>
      <c r="I16" s="4">
        <v>0</v>
      </c>
      <c r="J16" s="4">
        <v>0</v>
      </c>
      <c r="K16" s="4">
        <f t="shared" si="2"/>
        <v>0</v>
      </c>
      <c r="L16" s="4">
        <v>1</v>
      </c>
      <c r="M16" s="4">
        <f t="shared" si="3"/>
        <v>1</v>
      </c>
      <c r="N16" s="4">
        <f t="shared" si="4"/>
        <v>2</v>
      </c>
      <c r="O16" s="4">
        <f t="shared" si="5"/>
        <v>1</v>
      </c>
      <c r="P16" s="4">
        <f t="shared" si="6"/>
        <v>3</v>
      </c>
      <c r="Q16" s="4">
        <f t="shared" si="7"/>
        <v>1</v>
      </c>
      <c r="R16" s="4">
        <f t="shared" si="8"/>
        <v>4</v>
      </c>
    </row>
    <row r="17" spans="1:18">
      <c r="A17" s="4">
        <v>10</v>
      </c>
      <c r="B17" s="2" t="s">
        <v>17</v>
      </c>
      <c r="C17" s="2" t="s">
        <v>17</v>
      </c>
      <c r="D17" s="4">
        <v>8</v>
      </c>
      <c r="E17" s="4">
        <v>1</v>
      </c>
      <c r="F17" s="4">
        <f t="shared" si="0"/>
        <v>9</v>
      </c>
      <c r="G17" s="4">
        <v>0</v>
      </c>
      <c r="H17" s="4">
        <f t="shared" si="1"/>
        <v>9</v>
      </c>
      <c r="I17" s="4">
        <v>4</v>
      </c>
      <c r="J17" s="4">
        <v>3</v>
      </c>
      <c r="K17" s="4">
        <f t="shared" si="2"/>
        <v>7</v>
      </c>
      <c r="L17" s="4">
        <v>0</v>
      </c>
      <c r="M17" s="4">
        <f t="shared" si="3"/>
        <v>7</v>
      </c>
      <c r="N17" s="4">
        <f t="shared" si="4"/>
        <v>12</v>
      </c>
      <c r="O17" s="4">
        <f t="shared" si="5"/>
        <v>4</v>
      </c>
      <c r="P17" s="4">
        <f t="shared" si="6"/>
        <v>16</v>
      </c>
      <c r="Q17" s="4">
        <f t="shared" si="7"/>
        <v>0</v>
      </c>
      <c r="R17" s="4">
        <f t="shared" si="8"/>
        <v>16</v>
      </c>
    </row>
    <row r="19" spans="1:18">
      <c r="P19" s="77"/>
      <c r="Q19" s="77"/>
      <c r="R19" s="77"/>
    </row>
  </sheetData>
  <mergeCells count="17">
    <mergeCell ref="D4:R4"/>
    <mergeCell ref="A2:R2"/>
    <mergeCell ref="F6:H6"/>
    <mergeCell ref="D5:H5"/>
    <mergeCell ref="I5:M5"/>
    <mergeCell ref="I6:I7"/>
    <mergeCell ref="J6:J7"/>
    <mergeCell ref="K6:M6"/>
    <mergeCell ref="D6:D7"/>
    <mergeCell ref="E6:E7"/>
    <mergeCell ref="A4:A7"/>
    <mergeCell ref="B4:B7"/>
    <mergeCell ref="C4:C7"/>
    <mergeCell ref="N5:R5"/>
    <mergeCell ref="N6:N7"/>
    <mergeCell ref="O6:O7"/>
    <mergeCell ref="P6:R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AC20"/>
  <sheetViews>
    <sheetView workbookViewId="0">
      <selection activeCell="AC9" sqref="AC9"/>
    </sheetView>
  </sheetViews>
  <sheetFormatPr defaultRowHeight="15"/>
  <cols>
    <col min="1" max="1" width="6.28515625" customWidth="1"/>
    <col min="2" max="2" width="21.28515625" customWidth="1"/>
    <col min="3" max="3" width="24.42578125" customWidth="1"/>
    <col min="4" max="9" width="14.28515625" customWidth="1"/>
    <col min="10" max="15" width="9.85546875" customWidth="1"/>
  </cols>
  <sheetData>
    <row r="2" spans="1:29" ht="15.75">
      <c r="A2" s="28" t="s">
        <v>33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4" spans="1:29" ht="15" customHeight="1">
      <c r="A4" s="48" t="s">
        <v>2</v>
      </c>
      <c r="B4" s="48" t="s">
        <v>3</v>
      </c>
      <c r="C4" s="48" t="s">
        <v>4</v>
      </c>
      <c r="D4" s="75" t="s">
        <v>66</v>
      </c>
      <c r="E4" s="75"/>
      <c r="F4" s="75"/>
      <c r="G4" s="75" t="s">
        <v>38</v>
      </c>
      <c r="H4" s="75"/>
      <c r="I4" s="75"/>
      <c r="J4" s="75" t="s">
        <v>37</v>
      </c>
      <c r="K4" s="75"/>
      <c r="L4" s="75"/>
      <c r="M4" s="75"/>
      <c r="N4" s="75"/>
      <c r="O4" s="75"/>
      <c r="P4" s="75" t="s">
        <v>41</v>
      </c>
      <c r="Q4" s="75"/>
      <c r="R4" s="75"/>
      <c r="S4" s="75"/>
      <c r="T4" s="75"/>
      <c r="U4" s="75"/>
      <c r="V4" s="75" t="s">
        <v>42</v>
      </c>
      <c r="W4" s="75"/>
      <c r="X4" s="75"/>
      <c r="Y4" s="75"/>
      <c r="Z4" s="75"/>
      <c r="AA4" s="75"/>
      <c r="AB4" s="75" t="s">
        <v>43</v>
      </c>
      <c r="AC4" s="75"/>
    </row>
    <row r="5" spans="1:29" ht="45" customHeight="1">
      <c r="A5" s="48"/>
      <c r="B5" s="48"/>
      <c r="C5" s="48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</row>
    <row r="6" spans="1:29">
      <c r="A6" s="48"/>
      <c r="B6" s="48"/>
      <c r="C6" s="48"/>
      <c r="D6" s="48" t="s">
        <v>34</v>
      </c>
      <c r="E6" s="48" t="s">
        <v>35</v>
      </c>
      <c r="F6" s="48" t="s">
        <v>36</v>
      </c>
      <c r="G6" s="48" t="s">
        <v>34</v>
      </c>
      <c r="H6" s="48" t="s">
        <v>35</v>
      </c>
      <c r="I6" s="48" t="s">
        <v>36</v>
      </c>
      <c r="J6" s="68" t="s">
        <v>34</v>
      </c>
      <c r="K6" s="48"/>
      <c r="L6" s="48" t="s">
        <v>35</v>
      </c>
      <c r="M6" s="48"/>
      <c r="N6" s="48" t="s">
        <v>36</v>
      </c>
      <c r="O6" s="48"/>
      <c r="P6" s="68" t="s">
        <v>34</v>
      </c>
      <c r="Q6" s="48"/>
      <c r="R6" s="48" t="s">
        <v>35</v>
      </c>
      <c r="S6" s="48"/>
      <c r="T6" s="48" t="s">
        <v>36</v>
      </c>
      <c r="U6" s="48"/>
      <c r="V6" s="68" t="s">
        <v>34</v>
      </c>
      <c r="W6" s="48"/>
      <c r="X6" s="48" t="s">
        <v>35</v>
      </c>
      <c r="Y6" s="48"/>
      <c r="Z6" s="48" t="s">
        <v>36</v>
      </c>
      <c r="AA6" s="48"/>
      <c r="AB6" s="48" t="s">
        <v>39</v>
      </c>
      <c r="AC6" s="48" t="s">
        <v>40</v>
      </c>
    </row>
    <row r="7" spans="1:29">
      <c r="A7" s="48"/>
      <c r="B7" s="48"/>
      <c r="C7" s="48"/>
      <c r="D7" s="48"/>
      <c r="E7" s="48"/>
      <c r="F7" s="48"/>
      <c r="G7" s="48"/>
      <c r="H7" s="48"/>
      <c r="I7" s="48"/>
      <c r="J7" s="5" t="s">
        <v>39</v>
      </c>
      <c r="K7" s="3" t="s">
        <v>40</v>
      </c>
      <c r="L7" s="3" t="s">
        <v>39</v>
      </c>
      <c r="M7" s="3" t="s">
        <v>40</v>
      </c>
      <c r="N7" s="3" t="s">
        <v>39</v>
      </c>
      <c r="O7" s="3" t="s">
        <v>40</v>
      </c>
      <c r="P7" s="5" t="s">
        <v>39</v>
      </c>
      <c r="Q7" s="3" t="s">
        <v>40</v>
      </c>
      <c r="R7" s="3" t="s">
        <v>39</v>
      </c>
      <c r="S7" s="3" t="s">
        <v>40</v>
      </c>
      <c r="T7" s="3" t="s">
        <v>39</v>
      </c>
      <c r="U7" s="3" t="s">
        <v>40</v>
      </c>
      <c r="V7" s="5" t="s">
        <v>39</v>
      </c>
      <c r="W7" s="3" t="s">
        <v>40</v>
      </c>
      <c r="X7" s="3" t="s">
        <v>39</v>
      </c>
      <c r="Y7" s="3" t="s">
        <v>40</v>
      </c>
      <c r="Z7" s="3" t="s">
        <v>39</v>
      </c>
      <c r="AA7" s="3" t="s">
        <v>40</v>
      </c>
      <c r="AB7" s="48"/>
      <c r="AC7" s="48"/>
    </row>
    <row r="8" spans="1:29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>
      <c r="A9" s="4">
        <v>1</v>
      </c>
      <c r="B9" s="2" t="s">
        <v>11</v>
      </c>
      <c r="C9" s="2" t="s">
        <v>11</v>
      </c>
      <c r="D9" s="4">
        <v>49</v>
      </c>
      <c r="E9" s="4">
        <v>22</v>
      </c>
      <c r="F9" s="4">
        <f>SUM(D9+E9)</f>
        <v>71</v>
      </c>
      <c r="G9" s="4">
        <v>82</v>
      </c>
      <c r="H9" s="4">
        <v>48</v>
      </c>
      <c r="I9" s="4">
        <f>SUM(G9+H9)</f>
        <v>130</v>
      </c>
      <c r="J9" s="4">
        <v>46</v>
      </c>
      <c r="K9" s="18">
        <f>J9/D9*100</f>
        <v>93.877551020408163</v>
      </c>
      <c r="L9" s="4">
        <v>18</v>
      </c>
      <c r="M9" s="18">
        <f>L9/E9*100</f>
        <v>81.818181818181827</v>
      </c>
      <c r="N9" s="4">
        <f>SUM(J9+L9)</f>
        <v>64</v>
      </c>
      <c r="O9" s="18">
        <f>N9/F9*100</f>
        <v>90.140845070422543</v>
      </c>
      <c r="P9" s="4">
        <v>35</v>
      </c>
      <c r="Q9" s="18">
        <f>P9/G9*100</f>
        <v>42.68292682926829</v>
      </c>
      <c r="R9" s="4">
        <v>26</v>
      </c>
      <c r="S9" s="18">
        <f>R9/H9*100</f>
        <v>54.166666666666664</v>
      </c>
      <c r="T9" s="4">
        <f>SUM(P9+R9)</f>
        <v>61</v>
      </c>
      <c r="U9" s="18">
        <f>T9/I9*100</f>
        <v>46.92307692307692</v>
      </c>
      <c r="V9" s="4">
        <v>81</v>
      </c>
      <c r="W9" s="18">
        <f>V9/G9*100</f>
        <v>98.780487804878049</v>
      </c>
      <c r="X9" s="4">
        <v>44</v>
      </c>
      <c r="Y9" s="76">
        <f>X9/H9*100</f>
        <v>91.666666666666657</v>
      </c>
      <c r="Z9" s="4">
        <v>125</v>
      </c>
      <c r="AA9" s="76">
        <f>Z9/I9*100</f>
        <v>96.15384615384616</v>
      </c>
      <c r="AB9" s="4">
        <v>8</v>
      </c>
      <c r="AC9" s="76">
        <f>AB9/I9*100</f>
        <v>6.1538461538461542</v>
      </c>
    </row>
    <row r="10" spans="1:29">
      <c r="A10" s="4">
        <v>2</v>
      </c>
      <c r="B10" s="2" t="s">
        <v>12</v>
      </c>
      <c r="C10" s="2" t="s">
        <v>67</v>
      </c>
      <c r="D10" s="4">
        <v>78</v>
      </c>
      <c r="E10" s="4">
        <v>27</v>
      </c>
      <c r="F10" s="4">
        <f t="shared" ref="F10:F18" si="0">SUM(D10+E10)</f>
        <v>105</v>
      </c>
      <c r="G10" s="4">
        <v>143</v>
      </c>
      <c r="H10" s="4">
        <v>65</v>
      </c>
      <c r="I10" s="4">
        <f t="shared" ref="I10:I18" si="1">SUM(G10+H10)</f>
        <v>208</v>
      </c>
      <c r="J10" s="4">
        <v>55</v>
      </c>
      <c r="K10" s="18">
        <f t="shared" ref="K10:K18" si="2">J10/D10*100</f>
        <v>70.512820512820511</v>
      </c>
      <c r="L10" s="4">
        <v>17</v>
      </c>
      <c r="M10" s="18">
        <f t="shared" ref="M10:M18" si="3">L10/E10*100</f>
        <v>62.962962962962962</v>
      </c>
      <c r="N10" s="4">
        <f t="shared" ref="N10:N18" si="4">SUM(J10+L10)</f>
        <v>72</v>
      </c>
      <c r="O10" s="18">
        <f t="shared" ref="O10:O18" si="5">N10/F10*100</f>
        <v>68.571428571428569</v>
      </c>
      <c r="P10" s="4">
        <v>80</v>
      </c>
      <c r="Q10" s="18">
        <f t="shared" ref="Q10:Q18" si="6">P10/G10*100</f>
        <v>55.944055944055947</v>
      </c>
      <c r="R10" s="4">
        <v>41</v>
      </c>
      <c r="S10" s="18">
        <f t="shared" ref="S10:S18" si="7">R10/H10*100</f>
        <v>63.076923076923073</v>
      </c>
      <c r="T10" s="4">
        <f t="shared" ref="T10:T18" si="8">SUM(P10+R10)</f>
        <v>121</v>
      </c>
      <c r="U10" s="18">
        <f t="shared" ref="U10:U18" si="9">T10/I10*100</f>
        <v>58.173076923076927</v>
      </c>
      <c r="V10" s="4">
        <v>135</v>
      </c>
      <c r="W10" s="18">
        <f t="shared" ref="W10:W18" si="10">V10/G10*100</f>
        <v>94.4055944055944</v>
      </c>
      <c r="X10" s="4">
        <v>58</v>
      </c>
      <c r="Y10" s="76">
        <f t="shared" ref="Y10:Y18" si="11">X10/H10*100</f>
        <v>89.230769230769241</v>
      </c>
      <c r="Z10" s="4">
        <v>193</v>
      </c>
      <c r="AA10" s="76">
        <f t="shared" ref="AA10:AA18" si="12">Z10/I10*100</f>
        <v>92.788461538461547</v>
      </c>
      <c r="AB10" s="4">
        <v>9</v>
      </c>
      <c r="AC10" s="76">
        <f t="shared" ref="AC10:AC18" si="13">AB10/I10*100</f>
        <v>4.3269230769230766</v>
      </c>
    </row>
    <row r="11" spans="1:29">
      <c r="A11" s="4">
        <v>3</v>
      </c>
      <c r="B11" s="2" t="s">
        <v>13</v>
      </c>
      <c r="C11" s="2" t="s">
        <v>18</v>
      </c>
      <c r="D11" s="4">
        <v>58</v>
      </c>
      <c r="E11" s="4">
        <v>21</v>
      </c>
      <c r="F11" s="4">
        <f t="shared" si="0"/>
        <v>79</v>
      </c>
      <c r="G11" s="4">
        <v>94</v>
      </c>
      <c r="H11" s="4">
        <v>41</v>
      </c>
      <c r="I11" s="4">
        <f t="shared" si="1"/>
        <v>135</v>
      </c>
      <c r="J11" s="4">
        <v>22</v>
      </c>
      <c r="K11" s="18">
        <f t="shared" si="2"/>
        <v>37.931034482758619</v>
      </c>
      <c r="L11" s="4">
        <v>7</v>
      </c>
      <c r="M11" s="18">
        <f t="shared" si="3"/>
        <v>33.333333333333329</v>
      </c>
      <c r="N11" s="4">
        <f t="shared" si="4"/>
        <v>29</v>
      </c>
      <c r="O11" s="18">
        <f t="shared" si="5"/>
        <v>36.708860759493675</v>
      </c>
      <c r="P11" s="4">
        <v>67</v>
      </c>
      <c r="Q11" s="18">
        <f t="shared" si="6"/>
        <v>71.276595744680847</v>
      </c>
      <c r="R11" s="4">
        <v>36</v>
      </c>
      <c r="S11" s="18">
        <f t="shared" si="7"/>
        <v>87.804878048780495</v>
      </c>
      <c r="T11" s="4">
        <f t="shared" si="8"/>
        <v>103</v>
      </c>
      <c r="U11" s="18">
        <f t="shared" si="9"/>
        <v>76.296296296296291</v>
      </c>
      <c r="V11" s="4">
        <v>89</v>
      </c>
      <c r="W11" s="18">
        <f t="shared" si="10"/>
        <v>94.680851063829792</v>
      </c>
      <c r="X11" s="4">
        <v>43</v>
      </c>
      <c r="Y11" s="76">
        <f t="shared" si="11"/>
        <v>104.8780487804878</v>
      </c>
      <c r="Z11" s="4">
        <v>132</v>
      </c>
      <c r="AA11" s="76">
        <f t="shared" si="12"/>
        <v>97.777777777777771</v>
      </c>
      <c r="AB11" s="4">
        <v>6</v>
      </c>
      <c r="AC11" s="76">
        <f t="shared" si="13"/>
        <v>4.4444444444444446</v>
      </c>
    </row>
    <row r="12" spans="1:29">
      <c r="A12" s="4">
        <v>4</v>
      </c>
      <c r="B12" s="2"/>
      <c r="C12" s="2" t="s">
        <v>19</v>
      </c>
      <c r="D12" s="4">
        <v>18</v>
      </c>
      <c r="E12" s="4">
        <v>9</v>
      </c>
      <c r="F12" s="4">
        <f t="shared" si="0"/>
        <v>27</v>
      </c>
      <c r="G12" s="4">
        <v>41</v>
      </c>
      <c r="H12" s="4">
        <v>19</v>
      </c>
      <c r="I12" s="4">
        <f t="shared" si="1"/>
        <v>60</v>
      </c>
      <c r="J12" s="4">
        <v>12</v>
      </c>
      <c r="K12" s="18">
        <f t="shared" si="2"/>
        <v>66.666666666666657</v>
      </c>
      <c r="L12" s="4">
        <v>6</v>
      </c>
      <c r="M12" s="18">
        <f t="shared" si="3"/>
        <v>66.666666666666657</v>
      </c>
      <c r="N12" s="4">
        <f t="shared" si="4"/>
        <v>18</v>
      </c>
      <c r="O12" s="18">
        <f t="shared" si="5"/>
        <v>66.666666666666657</v>
      </c>
      <c r="P12" s="4">
        <v>22</v>
      </c>
      <c r="Q12" s="18">
        <f t="shared" si="6"/>
        <v>53.658536585365859</v>
      </c>
      <c r="R12" s="4">
        <v>13</v>
      </c>
      <c r="S12" s="18">
        <f t="shared" si="7"/>
        <v>68.421052631578945</v>
      </c>
      <c r="T12" s="4">
        <f t="shared" si="8"/>
        <v>35</v>
      </c>
      <c r="U12" s="18">
        <f t="shared" si="9"/>
        <v>58.333333333333336</v>
      </c>
      <c r="V12" s="4">
        <v>34</v>
      </c>
      <c r="W12" s="18">
        <f t="shared" si="10"/>
        <v>82.926829268292678</v>
      </c>
      <c r="X12" s="4">
        <v>19</v>
      </c>
      <c r="Y12" s="76">
        <f t="shared" si="11"/>
        <v>100</v>
      </c>
      <c r="Z12" s="4">
        <v>53</v>
      </c>
      <c r="AA12" s="76">
        <f t="shared" si="12"/>
        <v>88.333333333333329</v>
      </c>
      <c r="AB12" s="4">
        <v>4</v>
      </c>
      <c r="AC12" s="76">
        <f t="shared" si="13"/>
        <v>6.666666666666667</v>
      </c>
    </row>
    <row r="13" spans="1:29">
      <c r="A13" s="4">
        <v>5</v>
      </c>
      <c r="B13" s="2" t="s">
        <v>14</v>
      </c>
      <c r="C13" s="2" t="s">
        <v>14</v>
      </c>
      <c r="D13" s="4">
        <v>24</v>
      </c>
      <c r="E13" s="4">
        <v>10</v>
      </c>
      <c r="F13" s="4">
        <f t="shared" si="0"/>
        <v>34</v>
      </c>
      <c r="G13" s="4">
        <v>58</v>
      </c>
      <c r="H13" s="4">
        <v>27</v>
      </c>
      <c r="I13" s="4">
        <f t="shared" si="1"/>
        <v>85</v>
      </c>
      <c r="J13" s="4">
        <v>17</v>
      </c>
      <c r="K13" s="18">
        <f t="shared" si="2"/>
        <v>70.833333333333343</v>
      </c>
      <c r="L13" s="4">
        <v>4</v>
      </c>
      <c r="M13" s="18">
        <f t="shared" si="3"/>
        <v>40</v>
      </c>
      <c r="N13" s="4">
        <f t="shared" si="4"/>
        <v>21</v>
      </c>
      <c r="O13" s="18">
        <f t="shared" si="5"/>
        <v>61.764705882352942</v>
      </c>
      <c r="P13" s="4">
        <v>25</v>
      </c>
      <c r="Q13" s="18">
        <f t="shared" si="6"/>
        <v>43.103448275862064</v>
      </c>
      <c r="R13" s="4">
        <v>16</v>
      </c>
      <c r="S13" s="18">
        <f t="shared" si="7"/>
        <v>59.259259259259252</v>
      </c>
      <c r="T13" s="4">
        <f t="shared" si="8"/>
        <v>41</v>
      </c>
      <c r="U13" s="18">
        <f t="shared" si="9"/>
        <v>48.235294117647058</v>
      </c>
      <c r="V13" s="4">
        <v>42</v>
      </c>
      <c r="W13" s="18">
        <f t="shared" si="10"/>
        <v>72.41379310344827</v>
      </c>
      <c r="X13" s="4">
        <v>20</v>
      </c>
      <c r="Y13" s="76">
        <f t="shared" si="11"/>
        <v>74.074074074074076</v>
      </c>
      <c r="Z13" s="4">
        <v>62</v>
      </c>
      <c r="AA13" s="76">
        <f t="shared" si="12"/>
        <v>72.941176470588232</v>
      </c>
      <c r="AB13" s="4">
        <v>2</v>
      </c>
      <c r="AC13" s="76">
        <f t="shared" si="13"/>
        <v>2.3529411764705883</v>
      </c>
    </row>
    <row r="14" spans="1:29">
      <c r="A14" s="4">
        <v>6</v>
      </c>
      <c r="B14" s="2"/>
      <c r="C14" s="2" t="s">
        <v>20</v>
      </c>
      <c r="D14" s="4">
        <v>16</v>
      </c>
      <c r="E14" s="4">
        <v>7</v>
      </c>
      <c r="F14" s="4">
        <f t="shared" si="0"/>
        <v>23</v>
      </c>
      <c r="G14" s="4">
        <v>26</v>
      </c>
      <c r="H14" s="4">
        <v>18</v>
      </c>
      <c r="I14" s="4">
        <f t="shared" si="1"/>
        <v>44</v>
      </c>
      <c r="J14" s="4">
        <v>13</v>
      </c>
      <c r="K14" s="18">
        <f t="shared" si="2"/>
        <v>81.25</v>
      </c>
      <c r="L14" s="4">
        <v>7</v>
      </c>
      <c r="M14" s="18">
        <f t="shared" si="3"/>
        <v>100</v>
      </c>
      <c r="N14" s="4">
        <f t="shared" si="4"/>
        <v>20</v>
      </c>
      <c r="O14" s="18">
        <f t="shared" si="5"/>
        <v>86.956521739130437</v>
      </c>
      <c r="P14" s="4">
        <v>9</v>
      </c>
      <c r="Q14" s="18">
        <f t="shared" si="6"/>
        <v>34.615384615384613</v>
      </c>
      <c r="R14" s="4">
        <v>7</v>
      </c>
      <c r="S14" s="18">
        <f t="shared" si="7"/>
        <v>38.888888888888893</v>
      </c>
      <c r="T14" s="4">
        <f t="shared" si="8"/>
        <v>16</v>
      </c>
      <c r="U14" s="18">
        <f t="shared" si="9"/>
        <v>36.363636363636367</v>
      </c>
      <c r="V14" s="4">
        <v>22</v>
      </c>
      <c r="W14" s="18">
        <f t="shared" si="10"/>
        <v>84.615384615384613</v>
      </c>
      <c r="X14" s="4">
        <v>14</v>
      </c>
      <c r="Y14" s="76">
        <f t="shared" si="11"/>
        <v>77.777777777777786</v>
      </c>
      <c r="Z14" s="4">
        <v>36</v>
      </c>
      <c r="AA14" s="76">
        <f t="shared" si="12"/>
        <v>81.818181818181827</v>
      </c>
      <c r="AB14" s="4">
        <v>2</v>
      </c>
      <c r="AC14" s="76">
        <f t="shared" si="13"/>
        <v>4.5454545454545459</v>
      </c>
    </row>
    <row r="15" spans="1:29">
      <c r="A15" s="4">
        <v>7</v>
      </c>
      <c r="B15" s="2" t="s">
        <v>15</v>
      </c>
      <c r="C15" s="2" t="s">
        <v>15</v>
      </c>
      <c r="D15" s="4">
        <v>19</v>
      </c>
      <c r="E15" s="4">
        <v>4</v>
      </c>
      <c r="F15" s="4">
        <f t="shared" si="0"/>
        <v>23</v>
      </c>
      <c r="G15" s="4">
        <v>44</v>
      </c>
      <c r="H15" s="4">
        <v>22</v>
      </c>
      <c r="I15" s="4">
        <f t="shared" si="1"/>
        <v>66</v>
      </c>
      <c r="J15" s="4">
        <v>15</v>
      </c>
      <c r="K15" s="18">
        <f t="shared" si="2"/>
        <v>78.94736842105263</v>
      </c>
      <c r="L15" s="4">
        <v>3</v>
      </c>
      <c r="M15" s="18">
        <f t="shared" si="3"/>
        <v>75</v>
      </c>
      <c r="N15" s="4">
        <f t="shared" si="4"/>
        <v>18</v>
      </c>
      <c r="O15" s="18">
        <f t="shared" si="5"/>
        <v>78.260869565217391</v>
      </c>
      <c r="P15" s="4">
        <v>28</v>
      </c>
      <c r="Q15" s="18">
        <f t="shared" si="6"/>
        <v>63.636363636363633</v>
      </c>
      <c r="R15" s="4">
        <v>15</v>
      </c>
      <c r="S15" s="18">
        <f t="shared" si="7"/>
        <v>68.181818181818173</v>
      </c>
      <c r="T15" s="4">
        <f t="shared" si="8"/>
        <v>43</v>
      </c>
      <c r="U15" s="18">
        <f t="shared" si="9"/>
        <v>65.151515151515156</v>
      </c>
      <c r="V15" s="4">
        <v>43</v>
      </c>
      <c r="W15" s="18">
        <f t="shared" si="10"/>
        <v>97.727272727272734</v>
      </c>
      <c r="X15" s="4">
        <v>18</v>
      </c>
      <c r="Y15" s="76">
        <f t="shared" si="11"/>
        <v>81.818181818181827</v>
      </c>
      <c r="Z15" s="4">
        <v>61</v>
      </c>
      <c r="AA15" s="76">
        <f t="shared" si="12"/>
        <v>92.424242424242422</v>
      </c>
      <c r="AB15" s="4">
        <v>1</v>
      </c>
      <c r="AC15" s="76">
        <f t="shared" si="13"/>
        <v>1.5151515151515151</v>
      </c>
    </row>
    <row r="16" spans="1:29">
      <c r="A16" s="4">
        <v>8</v>
      </c>
      <c r="B16" s="2"/>
      <c r="C16" s="2" t="s">
        <v>21</v>
      </c>
      <c r="D16" s="4">
        <v>17</v>
      </c>
      <c r="E16" s="4">
        <v>12</v>
      </c>
      <c r="F16" s="4">
        <f t="shared" si="0"/>
        <v>29</v>
      </c>
      <c r="G16" s="4">
        <v>36</v>
      </c>
      <c r="H16" s="4">
        <v>25</v>
      </c>
      <c r="I16" s="4">
        <f t="shared" si="1"/>
        <v>61</v>
      </c>
      <c r="J16" s="4">
        <v>13</v>
      </c>
      <c r="K16" s="18">
        <f t="shared" si="2"/>
        <v>76.470588235294116</v>
      </c>
      <c r="L16" s="4">
        <v>9</v>
      </c>
      <c r="M16" s="18">
        <f t="shared" si="3"/>
        <v>75</v>
      </c>
      <c r="N16" s="4">
        <f t="shared" si="4"/>
        <v>22</v>
      </c>
      <c r="O16" s="18">
        <f t="shared" si="5"/>
        <v>75.862068965517238</v>
      </c>
      <c r="P16" s="4">
        <v>20</v>
      </c>
      <c r="Q16" s="18">
        <f t="shared" si="6"/>
        <v>55.555555555555557</v>
      </c>
      <c r="R16" s="4">
        <v>15</v>
      </c>
      <c r="S16" s="18">
        <f t="shared" si="7"/>
        <v>60</v>
      </c>
      <c r="T16" s="4">
        <f t="shared" si="8"/>
        <v>35</v>
      </c>
      <c r="U16" s="18">
        <f t="shared" si="9"/>
        <v>57.377049180327866</v>
      </c>
      <c r="V16" s="4">
        <v>33</v>
      </c>
      <c r="W16" s="18">
        <f t="shared" si="10"/>
        <v>91.666666666666657</v>
      </c>
      <c r="X16" s="4">
        <v>24</v>
      </c>
      <c r="Y16" s="76">
        <f t="shared" si="11"/>
        <v>96</v>
      </c>
      <c r="Z16" s="4">
        <v>57</v>
      </c>
      <c r="AA16" s="76">
        <f t="shared" si="12"/>
        <v>93.442622950819683</v>
      </c>
      <c r="AB16" s="4">
        <v>1</v>
      </c>
      <c r="AC16" s="76">
        <f t="shared" si="13"/>
        <v>1.639344262295082</v>
      </c>
    </row>
    <row r="17" spans="1:29">
      <c r="A17" s="4">
        <v>9</v>
      </c>
      <c r="B17" s="2" t="s">
        <v>16</v>
      </c>
      <c r="C17" s="2" t="s">
        <v>16</v>
      </c>
      <c r="D17" s="4">
        <v>15</v>
      </c>
      <c r="E17" s="4">
        <v>8</v>
      </c>
      <c r="F17" s="4">
        <f t="shared" si="0"/>
        <v>23</v>
      </c>
      <c r="G17" s="4">
        <v>31</v>
      </c>
      <c r="H17" s="4">
        <v>12</v>
      </c>
      <c r="I17" s="4">
        <f t="shared" si="1"/>
        <v>43</v>
      </c>
      <c r="J17" s="4">
        <v>13</v>
      </c>
      <c r="K17" s="18">
        <f t="shared" si="2"/>
        <v>86.666666666666671</v>
      </c>
      <c r="L17" s="4">
        <v>6</v>
      </c>
      <c r="M17" s="18">
        <f t="shared" si="3"/>
        <v>75</v>
      </c>
      <c r="N17" s="4">
        <f t="shared" si="4"/>
        <v>19</v>
      </c>
      <c r="O17" s="18">
        <f t="shared" si="5"/>
        <v>82.608695652173907</v>
      </c>
      <c r="P17" s="4">
        <v>14</v>
      </c>
      <c r="Q17" s="18">
        <f t="shared" si="6"/>
        <v>45.161290322580641</v>
      </c>
      <c r="R17" s="4">
        <v>5</v>
      </c>
      <c r="S17" s="18">
        <f t="shared" si="7"/>
        <v>41.666666666666671</v>
      </c>
      <c r="T17" s="4">
        <f t="shared" si="8"/>
        <v>19</v>
      </c>
      <c r="U17" s="18">
        <f t="shared" si="9"/>
        <v>44.186046511627907</v>
      </c>
      <c r="V17" s="4">
        <v>27</v>
      </c>
      <c r="W17" s="18">
        <f t="shared" si="10"/>
        <v>87.096774193548384</v>
      </c>
      <c r="X17" s="4">
        <v>11</v>
      </c>
      <c r="Y17" s="76">
        <f t="shared" si="11"/>
        <v>91.666666666666657</v>
      </c>
      <c r="Z17" s="4">
        <v>38</v>
      </c>
      <c r="AA17" s="76">
        <f t="shared" si="12"/>
        <v>88.372093023255815</v>
      </c>
      <c r="AB17" s="4">
        <v>6</v>
      </c>
      <c r="AC17" s="76">
        <f t="shared" si="13"/>
        <v>13.953488372093023</v>
      </c>
    </row>
    <row r="18" spans="1:29">
      <c r="A18" s="4">
        <v>10</v>
      </c>
      <c r="B18" s="2" t="s">
        <v>17</v>
      </c>
      <c r="C18" s="2" t="s">
        <v>17</v>
      </c>
      <c r="D18" s="4">
        <v>18</v>
      </c>
      <c r="E18" s="4">
        <v>18</v>
      </c>
      <c r="F18" s="4">
        <f t="shared" si="0"/>
        <v>36</v>
      </c>
      <c r="G18" s="4">
        <v>32</v>
      </c>
      <c r="H18" s="4">
        <v>30</v>
      </c>
      <c r="I18" s="4">
        <f t="shared" si="1"/>
        <v>62</v>
      </c>
      <c r="J18" s="4">
        <v>18</v>
      </c>
      <c r="K18" s="18">
        <f t="shared" si="2"/>
        <v>100</v>
      </c>
      <c r="L18" s="4">
        <v>23</v>
      </c>
      <c r="M18" s="18">
        <f t="shared" si="3"/>
        <v>127.77777777777777</v>
      </c>
      <c r="N18" s="4">
        <f t="shared" si="4"/>
        <v>41</v>
      </c>
      <c r="O18" s="18">
        <f t="shared" si="5"/>
        <v>113.88888888888889</v>
      </c>
      <c r="P18" s="4">
        <v>8</v>
      </c>
      <c r="Q18" s="18">
        <f t="shared" si="6"/>
        <v>25</v>
      </c>
      <c r="R18" s="4">
        <v>6</v>
      </c>
      <c r="S18" s="18">
        <f t="shared" si="7"/>
        <v>20</v>
      </c>
      <c r="T18" s="4">
        <f t="shared" si="8"/>
        <v>14</v>
      </c>
      <c r="U18" s="18">
        <f t="shared" si="9"/>
        <v>22.58064516129032</v>
      </c>
      <c r="V18" s="4">
        <v>26</v>
      </c>
      <c r="W18" s="18">
        <f t="shared" si="10"/>
        <v>81.25</v>
      </c>
      <c r="X18" s="4">
        <v>29</v>
      </c>
      <c r="Y18" s="76">
        <f t="shared" si="11"/>
        <v>96.666666666666671</v>
      </c>
      <c r="Z18" s="4">
        <v>55</v>
      </c>
      <c r="AA18" s="76">
        <f t="shared" si="12"/>
        <v>88.709677419354833</v>
      </c>
      <c r="AB18" s="4">
        <v>3</v>
      </c>
      <c r="AC18" s="76">
        <f t="shared" si="13"/>
        <v>4.838709677419355</v>
      </c>
    </row>
    <row r="19" spans="1:29">
      <c r="O19" s="19"/>
    </row>
    <row r="20" spans="1:29">
      <c r="O20" s="19"/>
    </row>
  </sheetData>
  <mergeCells count="27">
    <mergeCell ref="A2:AC2"/>
    <mergeCell ref="V4:AA5"/>
    <mergeCell ref="V6:W6"/>
    <mergeCell ref="X6:Y6"/>
    <mergeCell ref="Z6:AA6"/>
    <mergeCell ref="AB4:AC5"/>
    <mergeCell ref="AB6:AB7"/>
    <mergeCell ref="AC6:AC7"/>
    <mergeCell ref="C4:C7"/>
    <mergeCell ref="B4:B7"/>
    <mergeCell ref="A4:A7"/>
    <mergeCell ref="J4:O5"/>
    <mergeCell ref="P4:U5"/>
    <mergeCell ref="P6:Q6"/>
    <mergeCell ref="R6:S6"/>
    <mergeCell ref="T6:U6"/>
    <mergeCell ref="N6:O6"/>
    <mergeCell ref="I6:I7"/>
    <mergeCell ref="H6:H7"/>
    <mergeCell ref="G6:G7"/>
    <mergeCell ref="F6:F7"/>
    <mergeCell ref="E6:E7"/>
    <mergeCell ref="D4:F5"/>
    <mergeCell ref="G4:I5"/>
    <mergeCell ref="J6:K6"/>
    <mergeCell ref="L6:M6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Sheet2 (8)</vt:lpstr>
      <vt:lpstr>Sheet2 (7)</vt:lpstr>
      <vt:lpstr>JLH KK DGN AKSES SANITASI</vt:lpstr>
      <vt:lpstr>CAKUPAN IMUNISASI HBO</vt:lpstr>
      <vt:lpstr>CAKUPAN IMUNISASI</vt:lpstr>
      <vt:lpstr>JUMLAH TERDUGA TUBERCOLOSIS</vt:lpstr>
      <vt:lpstr>JUMLAH KEMATIAN IBU</vt:lpstr>
      <vt:lpstr>JUMLAH KEMATIAN NEONATAL</vt:lpstr>
      <vt:lpstr>ANGKA KESEMBUHAN TUBERKOLOSIS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2024-01-08T06:04:02Z</dcterms:created>
  <dcterms:modified xsi:type="dcterms:W3CDTF">2024-03-25T04:18:54Z</dcterms:modified>
</cp:coreProperties>
</file>