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450"/>
  </bookViews>
  <sheets>
    <sheet name="Table 11" sheetId="1" r:id="rId1"/>
  </sheets>
  <definedNames>
    <definedName name="_xlnm.Print_Area" localSheetId="0">'Table 11'!$A$1:$N$24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" i="1" l="1"/>
  <c r="J18" i="1"/>
  <c r="J9" i="1"/>
  <c r="J10" i="1"/>
  <c r="J11" i="1"/>
  <c r="J12" i="1"/>
  <c r="J13" i="1"/>
  <c r="J14" i="1"/>
  <c r="J15" i="1"/>
  <c r="J16" i="1"/>
  <c r="J17" i="1"/>
  <c r="J8" i="1"/>
  <c r="G18" i="1"/>
  <c r="G9" i="1"/>
  <c r="G10" i="1"/>
  <c r="G11" i="1"/>
  <c r="G12" i="1"/>
  <c r="G13" i="1"/>
  <c r="G14" i="1"/>
  <c r="G15" i="1"/>
  <c r="G16" i="1"/>
  <c r="G17" i="1"/>
  <c r="G8" i="1"/>
  <c r="L18" i="1"/>
  <c r="L8" i="1"/>
  <c r="L9" i="1"/>
  <c r="L10" i="1"/>
  <c r="L11" i="1"/>
  <c r="L12" i="1"/>
  <c r="L13" i="1"/>
  <c r="L14" i="1"/>
  <c r="L15" i="1"/>
  <c r="L16" i="1"/>
  <c r="L17" i="1"/>
  <c r="I18" i="1"/>
  <c r="E18" i="1"/>
  <c r="D18" i="1"/>
</calcChain>
</file>

<file path=xl/sharedStrings.xml><?xml version="1.0" encoding="utf-8"?>
<sst xmlns="http://schemas.openxmlformats.org/spreadsheetml/2006/main" count="50" uniqueCount="44">
  <si>
    <t>Sumber: Dinas Kesehatan Kota Dumai Tahun 2025</t>
  </si>
  <si>
    <t>CAKUPAN PENEMUAN KASUS TUBERKULOSIS ANAK (%)</t>
  </si>
  <si>
    <t>TREATMENT COVERAGE (TC-%)</t>
  </si>
  <si>
    <t>PERKIRAAN INSIDEN TUBERKULOSIS (DATA ABSOLUT}</t>
  </si>
  <si>
    <t>% ORANG TERDUGA TUBERKULOSIS (TBC) MENDAPATKAN PELAYANAN TUBERKULOSIS SESUAI STANDAR</t>
  </si>
  <si>
    <t>JUMLAH TERDUGA TUBERKULOSIS</t>
  </si>
  <si>
    <t>JUMLAH (KAB/KOTA)</t>
  </si>
  <si>
    <t>SUNGAI SEMBILAN</t>
  </si>
  <si>
    <t>SUNGAISEMBILAN</t>
  </si>
  <si>
    <t>MEDANG KAMPAI</t>
  </si>
  <si>
    <t>BUKIT KAYU KAPUR</t>
  </si>
  <si>
    <t>BUKIT KAPUR</t>
  </si>
  <si>
    <t>PURNAMA</t>
  </si>
  <si>
    <t>DUMAI BARAT</t>
  </si>
  <si>
    <t>BUKIT TIMAH</t>
  </si>
  <si>
    <t xml:space="preserve"> </t>
  </si>
  <si>
    <t>BUMI AYU</t>
  </si>
  <si>
    <t>DUMAI SELATAN</t>
  </si>
  <si>
    <t>JAYA MUKTI</t>
  </si>
  <si>
    <t>DUMAI TIMUR</t>
  </si>
  <si>
    <t>DUMAI KOTA</t>
  </si>
  <si>
    <t>(10)</t>
  </si>
  <si>
    <t>(9)</t>
  </si>
  <si>
    <t>(8)</t>
  </si>
  <si>
    <t>(7)</t>
  </si>
  <si>
    <t>(6)</t>
  </si>
  <si>
    <t>(5)</t>
  </si>
  <si>
    <t>(4)</t>
  </si>
  <si>
    <t>(3)</t>
  </si>
  <si>
    <t>(2)</t>
  </si>
  <si>
    <t>(1)</t>
  </si>
  <si>
    <t>%</t>
  </si>
  <si>
    <t>JUMLAH</t>
  </si>
  <si>
    <t>LAKI - LAKI + PEREMPUAN</t>
  </si>
  <si>
    <t>PEREMPUAN</t>
  </si>
  <si>
    <t>LAKI - LAKI</t>
  </si>
  <si>
    <t>KASUS TUBERKULOSIS ANAK 0 - 14 TAHUN</t>
  </si>
  <si>
    <t>JUMLAH SEMUA KASUS TUBERKULOSIS</t>
  </si>
  <si>
    <t>JUMLAH TERDUGA TUBERKULOSIS YANG MENDAPATKAN PELAYANAN SESUAI STANDAR</t>
  </si>
  <si>
    <t>PUSKESMAS</t>
  </si>
  <si>
    <t>KECAMATAN</t>
  </si>
  <si>
    <t>NO</t>
  </si>
  <si>
    <t>CAKUPAN PELAYANAN KESEHATAN ORANG DENGAN TERDUGA TUBERKULOSIS, DAN TREATMENT COVERAGE (TC) MENURUT JENIS KELAMIN, KECAMATAN, DAN PUSKESMAS
KOTA DUMAI TAHUN  2025</t>
  </si>
  <si>
    <t>80.53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</si>
</sst>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;[Red]0"/>
    <numFmt numFmtId="166" formatCode="#,##0;[Red]#,##0"/>
    <numFmt numFmtId="167" formatCode="0.000"/>
    <numFmt numFmtId="168" formatCode="#,##0.00;[Red]#,##0.00"/>
  </numFmts>
  <fonts count="10">
    <font>
      <sz val="10"/>
      <color rgb="FF000000"/>
      <name val="Times New Roman"/>
      <family val="1"/>
    </font>
    <font>
      <i/>
      <sz val="9"/>
      <color indexed="63"/>
      <name val="Arial"/>
      <family val="2"/>
    </font>
    <font>
      <sz val="10"/>
      <name val="Arial MT"/>
      <charset val="1"/>
    </font>
    <font>
      <b/>
      <sz val="10"/>
      <color theme="1"/>
      <name val="Arial MT"/>
    </font>
    <font>
      <sz val="10"/>
      <color theme="1"/>
      <name val="Arial MT"/>
    </font>
    <font>
      <sz val="10"/>
      <color theme="1"/>
      <name val="Times New Roman"/>
      <family val="1"/>
    </font>
    <font>
      <sz val="10"/>
      <name val="Times New Roman"/>
      <family val="1"/>
    </font>
    <font>
      <sz val="11"/>
      <color theme="0"/>
      <name val="Arial MT"/>
    </font>
    <font>
      <sz val="11"/>
      <color rgb="FF000000"/>
      <name val="Arial Black"/>
      <family val="2"/>
    </font>
    <font>
      <sz val="10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249977111117893"/>
        <bgColor indexed="64"/>
      </patternFill>
    </fill>
  </fills>
  <borders count="3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4B4B4B"/>
      </top>
      <bottom/>
      <diagonal/>
    </border>
    <border>
      <left style="thin">
        <color rgb="FF4B4B4B"/>
      </left>
      <right/>
      <top style="thin">
        <color rgb="FF4B4B4B"/>
      </top>
      <bottom/>
      <diagonal/>
    </border>
    <border>
      <left/>
      <right/>
      <top/>
      <bottom style="thin">
        <color rgb="FF4B4B4B"/>
      </bottom>
      <diagonal/>
    </border>
    <border>
      <left/>
      <right/>
      <top style="thin">
        <color rgb="FF4B4B4B"/>
      </top>
      <bottom style="thin">
        <color rgb="FF4B4B4B"/>
      </bottom>
      <diagonal/>
    </border>
    <border>
      <left style="thin">
        <color rgb="FF4B4B4B"/>
      </left>
      <right/>
      <top style="thin">
        <color rgb="FF4B4B4B"/>
      </top>
      <bottom style="thin">
        <color rgb="FF4B4B4B"/>
      </bottom>
      <diagonal/>
    </border>
    <border>
      <left/>
      <right style="thin">
        <color indexed="64"/>
      </right>
      <top/>
      <bottom/>
      <diagonal/>
    </border>
    <border>
      <left style="thin">
        <color rgb="FF4B4B4B"/>
      </left>
      <right/>
      <top/>
      <bottom/>
      <diagonal/>
    </border>
    <border>
      <left style="thin">
        <color rgb="FF4B4B4B"/>
      </left>
      <right style="thin">
        <color rgb="FF4B4B4B"/>
      </right>
      <top style="thin">
        <color rgb="FF4B4B4B"/>
      </top>
      <bottom style="thin">
        <color rgb="FF4B4B4B"/>
      </bottom>
      <diagonal/>
    </border>
    <border>
      <left/>
      <right style="thin">
        <color rgb="FF4B4B4B"/>
      </right>
      <top style="thin">
        <color rgb="FF4B4B4B"/>
      </top>
      <bottom style="thin">
        <color rgb="FF4B4B4B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4B4B4B"/>
      </left>
      <right/>
      <top/>
      <bottom style="thin">
        <color rgb="FF4B4B4B"/>
      </bottom>
      <diagonal/>
    </border>
    <border>
      <left/>
      <right style="thin">
        <color rgb="FF4B4B4B"/>
      </right>
      <top/>
      <bottom style="thin">
        <color rgb="FF4B4B4B"/>
      </bottom>
      <diagonal/>
    </border>
    <border>
      <left style="thin">
        <color rgb="FF4B4B4B"/>
      </left>
      <right style="thin">
        <color rgb="FF4B4B4B"/>
      </right>
      <top/>
      <bottom style="thin">
        <color rgb="FF4B4B4B"/>
      </bottom>
      <diagonal/>
    </border>
    <border>
      <left style="thin">
        <color rgb="FF484848"/>
      </left>
      <right style="thin">
        <color rgb="FF484848"/>
      </right>
      <top style="thin">
        <color rgb="FF484848"/>
      </top>
      <bottom style="thin">
        <color rgb="FF484848"/>
      </bottom>
      <diagonal/>
    </border>
    <border>
      <left/>
      <right style="thin">
        <color rgb="FF4B4B4B"/>
      </right>
      <top style="thin">
        <color rgb="FF4B4B4B"/>
      </top>
      <bottom/>
      <diagonal/>
    </border>
    <border>
      <left/>
      <right/>
      <top style="thin">
        <color rgb="FF4B4B4B"/>
      </top>
      <bottom style="thin">
        <color indexed="64"/>
      </bottom>
      <diagonal/>
    </border>
    <border>
      <left style="thin">
        <color rgb="FF4B4B4B"/>
      </left>
      <right/>
      <top style="thin">
        <color rgb="FF4B4B4B"/>
      </top>
      <bottom style="thin">
        <color indexed="64"/>
      </bottom>
      <diagonal/>
    </border>
    <border>
      <left style="thin">
        <color indexed="64"/>
      </left>
      <right/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indexed="64"/>
      </right>
      <top style="thin">
        <color rgb="FF4B4B4B"/>
      </top>
      <bottom/>
      <diagonal/>
    </border>
    <border>
      <left style="thin">
        <color rgb="FF4B4B4B"/>
      </left>
      <right style="thin">
        <color rgb="FF4B4B4B"/>
      </right>
      <top/>
      <bottom/>
      <diagonal/>
    </border>
    <border>
      <left/>
      <right style="thin">
        <color indexed="64"/>
      </right>
      <top style="thin">
        <color rgb="FF4B4B4B"/>
      </top>
      <bottom style="thin">
        <color rgb="FF4B4B4B"/>
      </bottom>
      <diagonal/>
    </border>
    <border>
      <left style="thin">
        <color rgb="FF4B4B4B"/>
      </left>
      <right style="thin">
        <color rgb="FF4B4B4B"/>
      </right>
      <top style="thin">
        <color rgb="FF4B4B4B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4B4B4B"/>
      </left>
      <right/>
      <top style="thin">
        <color indexed="64"/>
      </top>
      <bottom style="thin">
        <color rgb="FF4B4B4B"/>
      </bottom>
      <diagonal/>
    </border>
    <border>
      <left/>
      <right style="thin">
        <color indexed="64"/>
      </right>
      <top style="thin">
        <color indexed="64"/>
      </top>
      <bottom style="thin">
        <color rgb="FF4B4B4B"/>
      </bottom>
      <diagonal/>
    </border>
    <border>
      <left/>
      <right style="thin">
        <color rgb="FF484848"/>
      </right>
      <top style="thin">
        <color rgb="FF4B4B4B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0" borderId="1" xfId="0" applyFont="1" applyBorder="1" applyAlignment="1">
      <alignment horizontal="right" vertical="top"/>
    </xf>
    <xf numFmtId="0" fontId="4" fillId="0" borderId="4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left" wrapText="1"/>
    </xf>
    <xf numFmtId="3" fontId="4" fillId="0" borderId="6" xfId="0" applyNumberFormat="1" applyFont="1" applyBorder="1" applyAlignment="1">
      <alignment horizontal="right" vertical="top" shrinkToFit="1"/>
    </xf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3" fontId="4" fillId="0" borderId="11" xfId="0" applyNumberFormat="1" applyFont="1" applyBorder="1" applyAlignment="1">
      <alignment horizontal="center" vertical="center" shrinkToFit="1"/>
    </xf>
    <xf numFmtId="164" fontId="4" fillId="0" borderId="13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 shrinkToFit="1"/>
    </xf>
    <xf numFmtId="3" fontId="4" fillId="0" borderId="16" xfId="0" applyNumberFormat="1" applyFont="1" applyBorder="1" applyAlignment="1">
      <alignment horizontal="center" vertical="center" shrinkToFit="1"/>
    </xf>
    <xf numFmtId="164" fontId="4" fillId="0" borderId="2" xfId="0" applyNumberFormat="1" applyFont="1" applyBorder="1" applyAlignment="1">
      <alignment horizontal="center" vertical="center" shrinkToFit="1"/>
    </xf>
    <xf numFmtId="1" fontId="4" fillId="0" borderId="2" xfId="0" applyNumberFormat="1" applyFont="1" applyBorder="1" applyAlignment="1">
      <alignment horizontal="center" vertical="center" shrinkToFit="1"/>
    </xf>
    <xf numFmtId="166" fontId="4" fillId="0" borderId="2" xfId="0" applyNumberFormat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164" fontId="4" fillId="0" borderId="2" xfId="0" applyNumberFormat="1" applyFont="1" applyBorder="1" applyAlignment="1">
      <alignment horizontal="center" vertical="top" shrinkToFi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" fontId="4" fillId="0" borderId="2" xfId="0" applyNumberFormat="1" applyFont="1" applyBorder="1" applyAlignment="1">
      <alignment horizontal="left" vertical="top" shrinkToFit="1"/>
    </xf>
    <xf numFmtId="0" fontId="4" fillId="0" borderId="2" xfId="0" applyFont="1" applyBorder="1" applyAlignment="1">
      <alignment horizontal="center" vertical="top" wrapText="1"/>
    </xf>
    <xf numFmtId="3" fontId="4" fillId="0" borderId="2" xfId="0" applyNumberFormat="1" applyFont="1" applyBorder="1" applyAlignment="1">
      <alignment horizontal="center" vertical="center" shrinkToFit="1"/>
    </xf>
    <xf numFmtId="0" fontId="6" fillId="3" borderId="17" xfId="0" quotePrefix="1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3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8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wrapText="1"/>
    </xf>
    <xf numFmtId="0" fontId="0" fillId="3" borderId="18" xfId="0" applyFill="1" applyBorder="1" applyAlignment="1">
      <alignment horizont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0" fillId="3" borderId="20" xfId="0" applyFill="1" applyBorder="1" applyAlignment="1">
      <alignment horizontal="center" wrapText="1"/>
    </xf>
    <xf numFmtId="0" fontId="0" fillId="3" borderId="19" xfId="0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0" fillId="3" borderId="4" xfId="0" applyFill="1" applyBorder="1" applyAlignment="1">
      <alignment horizontal="center" wrapText="1"/>
    </xf>
    <xf numFmtId="0" fontId="1" fillId="2" borderId="0" xfId="0" applyFont="1" applyFill="1" applyAlignment="1">
      <alignment horizontal="left" vertical="center" wrapText="1" indent="1"/>
    </xf>
    <xf numFmtId="0" fontId="0" fillId="2" borderId="0" xfId="0" applyFill="1" applyAlignment="1">
      <alignment horizontal="left" vertical="center" wrapText="1" inden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15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" fontId="4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167" fontId="9" fillId="0" borderId="3" xfId="0" applyNumberFormat="1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166" fontId="4" fillId="0" borderId="26" xfId="0" applyNumberFormat="1" applyFont="1" applyBorder="1" applyAlignment="1">
      <alignment horizontal="center" vertical="center" wrapText="1" shrinkToFit="1"/>
    </xf>
    <xf numFmtId="166" fontId="4" fillId="0" borderId="27" xfId="0" applyNumberFormat="1" applyFont="1" applyBorder="1" applyAlignment="1">
      <alignment horizontal="center" vertical="center" wrapText="1" shrinkToFit="1"/>
    </xf>
    <xf numFmtId="168" fontId="4" fillId="0" borderId="2" xfId="0" applyNumberFormat="1" applyFont="1" applyBorder="1" applyAlignment="1">
      <alignment horizontal="center" vertical="center" shrinkToFit="1"/>
    </xf>
    <xf numFmtId="164" fontId="4" fillId="0" borderId="28" xfId="0" applyNumberFormat="1" applyFont="1" applyBorder="1" applyAlignment="1">
      <alignment horizontal="center" vertical="center" wrapText="1"/>
    </xf>
    <xf numFmtId="164" fontId="4" fillId="0" borderId="29" xfId="0" applyNumberFormat="1" applyFont="1" applyBorder="1" applyAlignment="1">
      <alignment horizontal="center" vertical="center" wrapText="1"/>
    </xf>
    <xf numFmtId="0" fontId="0" fillId="3" borderId="30" xfId="0" applyFill="1" applyBorder="1" applyAlignment="1">
      <alignment horizontal="center" wrapText="1"/>
    </xf>
    <xf numFmtId="168" fontId="4" fillId="0" borderId="26" xfId="0" applyNumberFormat="1" applyFont="1" applyBorder="1" applyAlignment="1">
      <alignment horizontal="center" vertical="center" wrapText="1" shrinkToFit="1"/>
    </xf>
    <xf numFmtId="168" fontId="4" fillId="0" borderId="27" xfId="0" applyNumberFormat="1" applyFont="1" applyBorder="1" applyAlignment="1">
      <alignment horizontal="center" vertical="center" wrapText="1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showGridLines="0" tabSelected="1" zoomScale="90" zoomScaleNormal="90" workbookViewId="0">
      <selection activeCell="E19" sqref="E19:N19"/>
    </sheetView>
  </sheetViews>
  <sheetFormatPr defaultColWidth="8.83203125" defaultRowHeight="12.75"/>
  <cols>
    <col min="1" max="1" width="5.33203125" style="1" customWidth="1"/>
    <col min="2" max="2" width="20.5" style="1" customWidth="1"/>
    <col min="3" max="3" width="22" style="1" customWidth="1"/>
    <col min="4" max="4" width="29.33203125" style="1" customWidth="1"/>
    <col min="5" max="5" width="5.33203125" style="1" customWidth="1"/>
    <col min="6" max="6" width="7.33203125" style="1" customWidth="1"/>
    <col min="7" max="7" width="10.1640625" style="1" customWidth="1"/>
    <col min="8" max="8" width="4.83203125" style="1" customWidth="1"/>
    <col min="9" max="9" width="10.6640625" style="1" customWidth="1"/>
    <col min="10" max="10" width="4" style="1" customWidth="1"/>
    <col min="11" max="11" width="7.83203125" style="1" customWidth="1"/>
    <col min="12" max="12" width="5.5" style="1" customWidth="1"/>
    <col min="13" max="13" width="11.5" style="1" customWidth="1"/>
    <col min="14" max="14" width="20" style="1" customWidth="1"/>
    <col min="15" max="16384" width="8.83203125" style="1"/>
  </cols>
  <sheetData>
    <row r="1" spans="1:18" s="2" customFormat="1"/>
    <row r="2" spans="1:18" s="2" customFormat="1"/>
    <row r="3" spans="1:18" s="2" customFormat="1" ht="53.25" customHeight="1">
      <c r="A3" s="26" t="s">
        <v>42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4" spans="1:18" ht="14.25">
      <c r="A4" s="27" t="s">
        <v>41</v>
      </c>
      <c r="B4" s="27" t="s">
        <v>40</v>
      </c>
      <c r="C4" s="27" t="s">
        <v>39</v>
      </c>
      <c r="D4" s="27" t="s">
        <v>38</v>
      </c>
      <c r="E4" s="30" t="s">
        <v>37</v>
      </c>
      <c r="F4" s="31"/>
      <c r="G4" s="31"/>
      <c r="H4" s="31"/>
      <c r="I4" s="31"/>
      <c r="J4" s="31"/>
      <c r="K4" s="31"/>
      <c r="L4" s="31"/>
      <c r="M4" s="32"/>
      <c r="N4" s="27" t="s">
        <v>36</v>
      </c>
    </row>
    <row r="5" spans="1:18" ht="23.25" customHeight="1">
      <c r="A5" s="28"/>
      <c r="B5" s="28"/>
      <c r="C5" s="28"/>
      <c r="D5" s="28"/>
      <c r="E5" s="30" t="s">
        <v>35</v>
      </c>
      <c r="F5" s="31"/>
      <c r="G5" s="31"/>
      <c r="H5" s="33"/>
      <c r="I5" s="34" t="s">
        <v>34</v>
      </c>
      <c r="J5" s="31"/>
      <c r="K5" s="32"/>
      <c r="L5" s="35" t="s">
        <v>33</v>
      </c>
      <c r="M5" s="36"/>
      <c r="N5" s="28"/>
    </row>
    <row r="6" spans="1:18" ht="32.25" customHeight="1">
      <c r="A6" s="29"/>
      <c r="B6" s="29"/>
      <c r="C6" s="29"/>
      <c r="D6" s="29"/>
      <c r="E6" s="30" t="s">
        <v>32</v>
      </c>
      <c r="F6" s="32"/>
      <c r="G6" s="30" t="s">
        <v>31</v>
      </c>
      <c r="H6" s="32"/>
      <c r="I6" s="25" t="s">
        <v>32</v>
      </c>
      <c r="J6" s="34" t="s">
        <v>31</v>
      </c>
      <c r="K6" s="32"/>
      <c r="L6" s="37"/>
      <c r="M6" s="38"/>
      <c r="N6" s="29"/>
    </row>
    <row r="7" spans="1:18">
      <c r="A7" s="24" t="s">
        <v>30</v>
      </c>
      <c r="B7" s="24" t="s">
        <v>29</v>
      </c>
      <c r="C7" s="24" t="s">
        <v>28</v>
      </c>
      <c r="D7" s="24" t="s">
        <v>27</v>
      </c>
      <c r="E7" s="39" t="s">
        <v>26</v>
      </c>
      <c r="F7" s="40"/>
      <c r="G7" s="42" t="s">
        <v>25</v>
      </c>
      <c r="H7" s="43"/>
      <c r="I7" s="24" t="s">
        <v>24</v>
      </c>
      <c r="J7" s="45" t="s">
        <v>23</v>
      </c>
      <c r="K7" s="40"/>
      <c r="L7" s="42" t="s">
        <v>22</v>
      </c>
      <c r="M7" s="72"/>
      <c r="N7" s="24" t="s">
        <v>21</v>
      </c>
    </row>
    <row r="8" spans="1:18">
      <c r="A8" s="17">
        <v>1</v>
      </c>
      <c r="B8" s="16" t="s">
        <v>20</v>
      </c>
      <c r="C8" s="16" t="s">
        <v>20</v>
      </c>
      <c r="D8" s="23">
        <v>1248</v>
      </c>
      <c r="E8" s="41">
        <v>120</v>
      </c>
      <c r="F8" s="41"/>
      <c r="G8" s="69">
        <f>E8/L8*100</f>
        <v>64.171122994652407</v>
      </c>
      <c r="H8" s="69"/>
      <c r="I8" s="14">
        <v>67</v>
      </c>
      <c r="J8" s="73">
        <f>I8/L8*100</f>
        <v>35.828877005347593</v>
      </c>
      <c r="K8" s="74"/>
      <c r="L8" s="67">
        <f>SUM(E8,I8)</f>
        <v>187</v>
      </c>
      <c r="M8" s="68"/>
      <c r="N8" s="18">
        <v>17</v>
      </c>
    </row>
    <row r="9" spans="1:18">
      <c r="A9" s="17">
        <v>2</v>
      </c>
      <c r="B9" s="16" t="s">
        <v>19</v>
      </c>
      <c r="C9" s="16" t="s">
        <v>18</v>
      </c>
      <c r="D9" s="23">
        <v>1718</v>
      </c>
      <c r="E9" s="41">
        <v>160</v>
      </c>
      <c r="F9" s="41"/>
      <c r="G9" s="69">
        <f t="shared" ref="G9:G17" si="0">E9/L9*100</f>
        <v>63.745019920318725</v>
      </c>
      <c r="H9" s="69"/>
      <c r="I9" s="14">
        <v>91</v>
      </c>
      <c r="J9" s="73">
        <f t="shared" ref="J9:J17" si="1">I9/L9*100</f>
        <v>36.254980079681275</v>
      </c>
      <c r="K9" s="74"/>
      <c r="L9" s="67">
        <f t="shared" ref="L9:L17" si="2">SUM(E9,I9)</f>
        <v>251</v>
      </c>
      <c r="M9" s="68"/>
      <c r="N9" s="18">
        <v>18</v>
      </c>
    </row>
    <row r="10" spans="1:18">
      <c r="A10" s="17">
        <v>3</v>
      </c>
      <c r="B10" s="16" t="s">
        <v>17</v>
      </c>
      <c r="C10" s="16" t="s">
        <v>16</v>
      </c>
      <c r="D10" s="23">
        <v>2102</v>
      </c>
      <c r="E10" s="44">
        <v>93</v>
      </c>
      <c r="F10" s="44"/>
      <c r="G10" s="69">
        <f t="shared" si="0"/>
        <v>70.992366412213741</v>
      </c>
      <c r="H10" s="69"/>
      <c r="I10" s="19">
        <v>38</v>
      </c>
      <c r="J10" s="73">
        <f t="shared" si="1"/>
        <v>29.007633587786259</v>
      </c>
      <c r="K10" s="74"/>
      <c r="L10" s="67">
        <f t="shared" si="2"/>
        <v>131</v>
      </c>
      <c r="M10" s="68"/>
      <c r="N10" s="18">
        <v>8</v>
      </c>
      <c r="R10" s="1" t="s">
        <v>15</v>
      </c>
    </row>
    <row r="11" spans="1:18">
      <c r="A11" s="17">
        <v>4</v>
      </c>
      <c r="B11" s="21">
        <v>0</v>
      </c>
      <c r="C11" s="16" t="s">
        <v>14</v>
      </c>
      <c r="D11" s="14">
        <v>459</v>
      </c>
      <c r="E11" s="41">
        <v>37</v>
      </c>
      <c r="F11" s="41"/>
      <c r="G11" s="69">
        <f t="shared" si="0"/>
        <v>72.549019607843135</v>
      </c>
      <c r="H11" s="69"/>
      <c r="I11" s="14">
        <v>14</v>
      </c>
      <c r="J11" s="73">
        <f t="shared" si="1"/>
        <v>27.450980392156865</v>
      </c>
      <c r="K11" s="74"/>
      <c r="L11" s="67">
        <f t="shared" si="2"/>
        <v>51</v>
      </c>
      <c r="M11" s="68"/>
      <c r="N11" s="18">
        <v>5</v>
      </c>
    </row>
    <row r="12" spans="1:18">
      <c r="A12" s="17">
        <v>5</v>
      </c>
      <c r="B12" s="16" t="s">
        <v>13</v>
      </c>
      <c r="C12" s="16" t="s">
        <v>13</v>
      </c>
      <c r="D12" s="23">
        <v>875</v>
      </c>
      <c r="E12" s="41">
        <v>64</v>
      </c>
      <c r="F12" s="41"/>
      <c r="G12" s="69">
        <f t="shared" si="0"/>
        <v>64</v>
      </c>
      <c r="H12" s="69"/>
      <c r="I12" s="14">
        <v>36</v>
      </c>
      <c r="J12" s="73">
        <f t="shared" si="1"/>
        <v>36</v>
      </c>
      <c r="K12" s="74"/>
      <c r="L12" s="67">
        <f t="shared" si="2"/>
        <v>100</v>
      </c>
      <c r="M12" s="68"/>
      <c r="N12" s="18">
        <v>24</v>
      </c>
    </row>
    <row r="13" spans="1:18">
      <c r="A13" s="22">
        <v>6</v>
      </c>
      <c r="B13" s="21">
        <v>0</v>
      </c>
      <c r="C13" s="16" t="s">
        <v>12</v>
      </c>
      <c r="D13" s="19">
        <v>569</v>
      </c>
      <c r="E13" s="41">
        <v>38</v>
      </c>
      <c r="F13" s="41"/>
      <c r="G13" s="69">
        <f t="shared" si="0"/>
        <v>52.777777777777779</v>
      </c>
      <c r="H13" s="69"/>
      <c r="I13" s="14">
        <v>34</v>
      </c>
      <c r="J13" s="73">
        <f t="shared" si="1"/>
        <v>47.222222222222221</v>
      </c>
      <c r="K13" s="74"/>
      <c r="L13" s="67">
        <f t="shared" si="2"/>
        <v>72</v>
      </c>
      <c r="M13" s="68"/>
      <c r="N13" s="18">
        <v>15</v>
      </c>
    </row>
    <row r="14" spans="1:18">
      <c r="A14" s="17">
        <v>7</v>
      </c>
      <c r="B14" s="16" t="s">
        <v>11</v>
      </c>
      <c r="C14" s="16" t="s">
        <v>11</v>
      </c>
      <c r="D14" s="14">
        <v>685</v>
      </c>
      <c r="E14" s="44">
        <v>59</v>
      </c>
      <c r="F14" s="44"/>
      <c r="G14" s="69">
        <f t="shared" si="0"/>
        <v>66.292134831460672</v>
      </c>
      <c r="H14" s="69"/>
      <c r="I14" s="19">
        <v>30</v>
      </c>
      <c r="J14" s="73">
        <f t="shared" si="1"/>
        <v>33.707865168539328</v>
      </c>
      <c r="K14" s="74"/>
      <c r="L14" s="67">
        <f t="shared" si="2"/>
        <v>89</v>
      </c>
      <c r="M14" s="68"/>
      <c r="N14" s="18">
        <v>13</v>
      </c>
    </row>
    <row r="15" spans="1:18" ht="25.5">
      <c r="A15" s="14">
        <v>8</v>
      </c>
      <c r="B15" s="20">
        <v>0</v>
      </c>
      <c r="C15" s="16" t="s">
        <v>10</v>
      </c>
      <c r="D15" s="19">
        <v>470</v>
      </c>
      <c r="E15" s="44">
        <v>44</v>
      </c>
      <c r="F15" s="44"/>
      <c r="G15" s="69">
        <f t="shared" si="0"/>
        <v>68.75</v>
      </c>
      <c r="H15" s="69"/>
      <c r="I15" s="19">
        <v>20</v>
      </c>
      <c r="J15" s="73">
        <f t="shared" si="1"/>
        <v>31.25</v>
      </c>
      <c r="K15" s="74"/>
      <c r="L15" s="67">
        <f t="shared" si="2"/>
        <v>64</v>
      </c>
      <c r="M15" s="68"/>
      <c r="N15" s="13">
        <v>8</v>
      </c>
    </row>
    <row r="16" spans="1:18" ht="25.5">
      <c r="A16" s="17">
        <v>9</v>
      </c>
      <c r="B16" s="16" t="s">
        <v>8</v>
      </c>
      <c r="C16" s="16" t="s">
        <v>7</v>
      </c>
      <c r="D16" s="19">
        <v>757</v>
      </c>
      <c r="E16" s="41">
        <v>47</v>
      </c>
      <c r="F16" s="41"/>
      <c r="G16" s="69">
        <f t="shared" si="0"/>
        <v>57.317073170731703</v>
      </c>
      <c r="H16" s="69"/>
      <c r="I16" s="14">
        <v>35</v>
      </c>
      <c r="J16" s="73">
        <f t="shared" si="1"/>
        <v>42.68292682926829</v>
      </c>
      <c r="K16" s="74"/>
      <c r="L16" s="67">
        <f t="shared" si="2"/>
        <v>82</v>
      </c>
      <c r="M16" s="68"/>
      <c r="N16" s="18">
        <v>7</v>
      </c>
    </row>
    <row r="17" spans="1:14">
      <c r="A17" s="17">
        <v>10</v>
      </c>
      <c r="B17" s="16" t="s">
        <v>9</v>
      </c>
      <c r="C17" s="16" t="s">
        <v>9</v>
      </c>
      <c r="D17" s="15">
        <v>369</v>
      </c>
      <c r="E17" s="41">
        <v>26</v>
      </c>
      <c r="F17" s="41"/>
      <c r="G17" s="69">
        <f t="shared" si="0"/>
        <v>59.090909090909093</v>
      </c>
      <c r="H17" s="69"/>
      <c r="I17" s="14">
        <v>18</v>
      </c>
      <c r="J17" s="73">
        <f t="shared" si="1"/>
        <v>40.909090909090914</v>
      </c>
      <c r="K17" s="74"/>
      <c r="L17" s="67">
        <f t="shared" si="2"/>
        <v>44</v>
      </c>
      <c r="M17" s="68"/>
      <c r="N17" s="13">
        <v>3</v>
      </c>
    </row>
    <row r="18" spans="1:14">
      <c r="A18" s="51" t="s">
        <v>6</v>
      </c>
      <c r="B18" s="52"/>
      <c r="C18" s="53"/>
      <c r="D18" s="12">
        <f>SUM(D8:D17)</f>
        <v>9252</v>
      </c>
      <c r="E18" s="63">
        <f>SUM(E8:F17)</f>
        <v>688</v>
      </c>
      <c r="F18" s="64"/>
      <c r="G18" s="69">
        <f>E18/L18*100</f>
        <v>64.239028944911297</v>
      </c>
      <c r="H18" s="69"/>
      <c r="I18" s="11">
        <f>SUM(I8:I17)</f>
        <v>383</v>
      </c>
      <c r="J18" s="73">
        <f>I18/L18*100</f>
        <v>35.760971055088703</v>
      </c>
      <c r="K18" s="74"/>
      <c r="L18" s="70">
        <f>SUM(L8:M17)</f>
        <v>1071</v>
      </c>
      <c r="M18" s="71"/>
      <c r="N18" s="10">
        <f>SUM(N8:N17)</f>
        <v>118</v>
      </c>
    </row>
    <row r="19" spans="1:14">
      <c r="A19" s="48" t="s">
        <v>5</v>
      </c>
      <c r="B19" s="49"/>
      <c r="C19" s="50"/>
      <c r="D19" s="9">
        <v>6459</v>
      </c>
      <c r="E19" s="54"/>
      <c r="F19" s="55"/>
      <c r="G19" s="55"/>
      <c r="H19" s="55"/>
      <c r="I19" s="55"/>
      <c r="J19" s="55"/>
      <c r="K19" s="55"/>
      <c r="L19" s="55"/>
      <c r="M19" s="55"/>
      <c r="N19" s="56"/>
    </row>
    <row r="20" spans="1:14" ht="27.75" customHeight="1">
      <c r="A20" s="57" t="s">
        <v>4</v>
      </c>
      <c r="B20" s="58"/>
      <c r="C20" s="58"/>
      <c r="D20" s="58"/>
      <c r="E20" s="58"/>
      <c r="F20" s="58"/>
      <c r="G20" s="58"/>
      <c r="H20" s="58"/>
      <c r="I20" s="58"/>
      <c r="J20" s="59">
        <v>143.24</v>
      </c>
      <c r="K20" s="59"/>
      <c r="L20" s="59"/>
      <c r="M20" s="59"/>
      <c r="N20" s="59"/>
    </row>
    <row r="21" spans="1:14">
      <c r="A21" s="48" t="s">
        <v>3</v>
      </c>
      <c r="B21" s="49"/>
      <c r="C21" s="49"/>
      <c r="D21" s="49"/>
      <c r="E21" s="49"/>
      <c r="F21" s="49"/>
      <c r="G21" s="49"/>
      <c r="H21" s="49"/>
      <c r="I21" s="8"/>
      <c r="J21" s="7"/>
      <c r="K21" s="7"/>
      <c r="L21" s="7"/>
      <c r="M21" s="6"/>
      <c r="N21" s="65">
        <v>1.33</v>
      </c>
    </row>
    <row r="22" spans="1:14">
      <c r="A22" s="61" t="s">
        <v>2</v>
      </c>
      <c r="B22" s="62"/>
      <c r="C22" s="62"/>
      <c r="D22" s="62"/>
      <c r="E22" s="62"/>
      <c r="F22" s="62"/>
      <c r="G22" s="62"/>
      <c r="H22" s="62"/>
      <c r="I22" s="5"/>
      <c r="J22" s="5"/>
      <c r="K22" s="5"/>
      <c r="L22" s="5"/>
      <c r="M22" s="4"/>
      <c r="N22" s="66" t="s">
        <v>43</v>
      </c>
    </row>
    <row r="23" spans="1:14" ht="12.75" customHeight="1">
      <c r="A23" s="60" t="s">
        <v>1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3">
        <v>73.930000000000007</v>
      </c>
    </row>
    <row r="24" spans="1:14" s="2" customFormat="1" ht="48" customHeight="1">
      <c r="A24" s="46" t="s">
        <v>0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</sheetData>
  <mergeCells count="70">
    <mergeCell ref="L14:M14"/>
    <mergeCell ref="A23:M23"/>
    <mergeCell ref="J16:K16"/>
    <mergeCell ref="J17:K17"/>
    <mergeCell ref="A21:H21"/>
    <mergeCell ref="A22:H22"/>
    <mergeCell ref="E18:F18"/>
    <mergeCell ref="G18:H18"/>
    <mergeCell ref="L18:M18"/>
    <mergeCell ref="L9:M9"/>
    <mergeCell ref="L10:M10"/>
    <mergeCell ref="L11:M11"/>
    <mergeCell ref="L12:M12"/>
    <mergeCell ref="L13:M13"/>
    <mergeCell ref="J10:K10"/>
    <mergeCell ref="J9:K9"/>
    <mergeCell ref="J8:K8"/>
    <mergeCell ref="J13:K13"/>
    <mergeCell ref="J14:K14"/>
    <mergeCell ref="J12:K12"/>
    <mergeCell ref="J11:K11"/>
    <mergeCell ref="A24:M24"/>
    <mergeCell ref="A19:C19"/>
    <mergeCell ref="E15:F15"/>
    <mergeCell ref="G15:H15"/>
    <mergeCell ref="E16:F16"/>
    <mergeCell ref="G16:H16"/>
    <mergeCell ref="E17:F17"/>
    <mergeCell ref="G17:H17"/>
    <mergeCell ref="A18:C18"/>
    <mergeCell ref="L17:M17"/>
    <mergeCell ref="J15:K15"/>
    <mergeCell ref="L16:M16"/>
    <mergeCell ref="L15:M15"/>
    <mergeCell ref="E19:N19"/>
    <mergeCell ref="A20:I20"/>
    <mergeCell ref="J20:N20"/>
    <mergeCell ref="J18:K18"/>
    <mergeCell ref="E11:F11"/>
    <mergeCell ref="G11:H11"/>
    <mergeCell ref="E12:F12"/>
    <mergeCell ref="G12:H12"/>
    <mergeCell ref="E13:F13"/>
    <mergeCell ref="G13:H13"/>
    <mergeCell ref="E14:F14"/>
    <mergeCell ref="G14:H14"/>
    <mergeCell ref="E10:F10"/>
    <mergeCell ref="G10:H10"/>
    <mergeCell ref="E7:F7"/>
    <mergeCell ref="E9:F9"/>
    <mergeCell ref="G9:H9"/>
    <mergeCell ref="L7:M7"/>
    <mergeCell ref="E8:F8"/>
    <mergeCell ref="G8:H8"/>
    <mergeCell ref="E6:F6"/>
    <mergeCell ref="G6:H6"/>
    <mergeCell ref="J6:K6"/>
    <mergeCell ref="L8:M8"/>
    <mergeCell ref="G7:H7"/>
    <mergeCell ref="J7:K7"/>
    <mergeCell ref="A3:N3"/>
    <mergeCell ref="A4:A6"/>
    <mergeCell ref="B4:B6"/>
    <mergeCell ref="C4:C6"/>
    <mergeCell ref="D4:D6"/>
    <mergeCell ref="E4:M4"/>
    <mergeCell ref="N4:N6"/>
    <mergeCell ref="E5:H5"/>
    <mergeCell ref="I5:K5"/>
    <mergeCell ref="L5:M6"/>
  </mergeCells>
  <pageMargins left="0.7" right="0.7" top="0.75" bottom="0.75" header="0.3" footer="0.3"/>
  <pageSetup paperSize="9" scale="57" orientation="portrait" horizontalDpi="360" verticalDpi="360" r:id="rId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 11</vt:lpstr>
      <vt:lpstr>'Table 11'!Print_Area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DELL</cp:lastModifiedBy>
  <dcterms:created xsi:type="dcterms:W3CDTF">2026-01-09T07:46:43Z</dcterms:created>
  <dcterms:modified xsi:type="dcterms:W3CDTF">2026-01-30T09:23:10Z</dcterms:modified>
</cp:coreProperties>
</file>